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" sheetId="1" state="visible" r:id="rId3"/>
    <sheet name="Control Catalog" sheetId="2" state="visible" r:id="rId4"/>
    <sheet name="Risk Register" sheetId="3" state="visible" r:id="rId5"/>
    <sheet name="90-Day Roadmap" sheetId="4" state="visible" r:id="rId6"/>
    <sheet name="Vendor DDQ" sheetId="5" state="visible" r:id="rId7"/>
    <sheet name="KPI Dashboard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<sst xmlns="http://schemas.openxmlformats.org/spreadsheetml/2006/main" count="1297" uniqueCount="674">
  <si>
    <t xml:space="preserve">Enterprise AI Security Implementation Workbook 2026 | Uvik Software</t>
  </si>
  <si>
    <t xml:space="preserve">Operational controls, risk register, roadmap, vendor due diligence, metrics and content map. Tailor to your risk appetite and legal scope.</t>
  </si>
  <si>
    <t xml:space="preserve">Program Snapshot</t>
  </si>
  <si>
    <t xml:space="preserve">Control implementation</t>
  </si>
  <si>
    <t xml:space="preserve">High/Critical risks</t>
  </si>
  <si>
    <t xml:space="preserve">Roadmap completion</t>
  </si>
  <si>
    <t xml:space="preserve">Controls</t>
  </si>
  <si>
    <t xml:space="preserve">Risk scenarios</t>
  </si>
  <si>
    <t xml:space="preserve">Vendor questions</t>
  </si>
  <si>
    <t xml:space="preserve">Workbook Navigation</t>
  </si>
  <si>
    <t xml:space="preserve">Control Catalog</t>
  </si>
  <si>
    <t xml:space="preserve">Implement and evidence enterprise controls.</t>
  </si>
  <si>
    <t xml:space="preserve">Risk Register</t>
  </si>
  <si>
    <t xml:space="preserve">Tailor AI risk scenarios and residual scores.</t>
  </si>
  <si>
    <t xml:space="preserve">90-Day Roadmap</t>
  </si>
  <si>
    <t xml:space="preserve">Sequence foundational delivery.</t>
  </si>
  <si>
    <t xml:space="preserve">Vendor DDQ</t>
  </si>
  <si>
    <t xml:space="preserve">Assess AI suppliers and MCP servers.</t>
  </si>
  <si>
    <t xml:space="preserve">KPI Dashboard</t>
  </si>
  <si>
    <t xml:space="preserve">Define operating and executive metrics.</t>
  </si>
  <si>
    <t xml:space="preserve">Authoritative Baselines</t>
  </si>
  <si>
    <t xml:space="preserve">NIST AI RMF</t>
  </si>
  <si>
    <t xml:space="preserve">Govern, Map, Measure, Manage</t>
  </si>
  <si>
    <t xml:space="preserve">Open source</t>
  </si>
  <si>
    <t xml:space="preserve">NIST CSF 2.0</t>
  </si>
  <si>
    <t xml:space="preserve">Enterprise cyber-risk lifecycle</t>
  </si>
  <si>
    <t xml:space="preserve">OWASP LLM 2026</t>
  </si>
  <si>
    <t xml:space="preserve">GenAI application risks</t>
  </si>
  <si>
    <t xml:space="preserve">OWASP Agentic</t>
  </si>
  <si>
    <t xml:space="preserve">Agent risks and mitigations</t>
  </si>
  <si>
    <t xml:space="preserve">NIST SSDF AI</t>
  </si>
  <si>
    <t xml:space="preserve">Secure development and acquisition</t>
  </si>
  <si>
    <t xml:space="preserve">NCSC Secure AI</t>
  </si>
  <si>
    <t xml:space="preserve">Secure AI lifecycle</t>
  </si>
  <si>
    <t xml:space="preserve">ISO 42001</t>
  </si>
  <si>
    <t xml:space="preserve">AI management system</t>
  </si>
  <si>
    <t xml:space="preserve">CSA AICM</t>
  </si>
  <si>
    <t xml:space="preserve">Cloud AI controls</t>
  </si>
  <si>
    <t xml:space="preserve">EU AI Act</t>
  </si>
  <si>
    <t xml:space="preserve">Risk-based legal duties</t>
  </si>
  <si>
    <t xml:space="preserve">Use Instructions</t>
  </si>
  <si>
    <t xml:space="preserve">Assign control owners, dates and evidence.</t>
  </si>
  <si>
    <t xml:space="preserve">Re-score risks for each real system and environment.</t>
  </si>
  <si>
    <t xml:space="preserve">Replace relative roadmap timing with committed dates.</t>
  </si>
  <si>
    <t xml:space="preserve">Require evidence in vendor reviews, not assertions.</t>
  </si>
  <si>
    <t xml:space="preserve">Have counsel confirm applicable laws and jurisdictions.</t>
  </si>
  <si>
    <t xml:space="preserve">About this workbook</t>
  </si>
  <si>
    <t xml:space="preserve">Published by Uvik Software as the companion to the Enterprise AI Security Guide 2026: https://uvik.net/blog/enterprise-ai-security-guide/</t>
  </si>
  <si>
    <t xml:space="preserve">Cite as: Uvik Software (2026). Enterprise AI Security Implementation Workbook 2026. https://uvik.net/blog/enterprise-ai-security-guide/</t>
  </si>
  <si>
    <t xml:space="preserve">License: CC BY 4.0. You may use and adapt this workbook with attribution to Uvik Software and a link to the guide.</t>
  </si>
  <si>
    <t xml:space="preserve">Baseline risk ratings are Uvik Software expert judgment for a typical enterprise. Re-score them for your systems. This workbook is not legal advice.</t>
  </si>
  <si>
    <t xml:space="preserve">Enterprise AI Security Control Catalog</t>
  </si>
  <si>
    <t xml:space="preserve">Set status, owner, target date and evidence. Priorities are initial defaults.</t>
  </si>
  <si>
    <t xml:space="preserve">Control ID</t>
  </si>
  <si>
    <t xml:space="preserve">Domain</t>
  </si>
  <si>
    <t xml:space="preserve">Priority</t>
  </si>
  <si>
    <t xml:space="preserve">Control Objective</t>
  </si>
  <si>
    <t xml:space="preserve">Suggested Owner</t>
  </si>
  <si>
    <t xml:space="preserve">Evidence</t>
  </si>
  <si>
    <t xml:space="preserve">Source</t>
  </si>
  <si>
    <t xml:space="preserve">Source URL</t>
  </si>
  <si>
    <t xml:space="preserve">Status</t>
  </si>
  <si>
    <t xml:space="preserve">Target Date</t>
  </si>
  <si>
    <t xml:space="preserve">GOV-01</t>
  </si>
  <si>
    <t xml:space="preserve">Governance</t>
  </si>
  <si>
    <t xml:space="preserve">Critical</t>
  </si>
  <si>
    <t xml:space="preserve">Executive-approved AI security policy aligned to risk appetite.</t>
  </si>
  <si>
    <t xml:space="preserve">CISO</t>
  </si>
  <si>
    <t xml:space="preserve">Policy; review minutes</t>
  </si>
  <si>
    <t xml:space="preserve">https://airc.nist.gov/airmf-resources/airmf/</t>
  </si>
  <si>
    <t xml:space="preserve">Not Started</t>
  </si>
  <si>
    <t xml:space="preserve">GOV-02</t>
  </si>
  <si>
    <t xml:space="preserve">Cross-functional AI governance council with documented decision rights.</t>
  </si>
  <si>
    <t xml:space="preserve">CRO</t>
  </si>
  <si>
    <t xml:space="preserve">Charter; RACI; minutes</t>
  </si>
  <si>
    <t xml:space="preserve">https://www.iso.org/standard/42001</t>
  </si>
  <si>
    <t xml:space="preserve">GOV-03</t>
  </si>
  <si>
    <t xml:space="preserve">High</t>
  </si>
  <si>
    <t xml:space="preserve">Named business owner, risk owner and technical custodian for every AI system.</t>
  </si>
  <si>
    <t xml:space="preserve">AI Governance</t>
  </si>
  <si>
    <t xml:space="preserve">Inventory attestations</t>
  </si>
  <si>
    <t xml:space="preserve">GOV-04</t>
  </si>
  <si>
    <t xml:space="preserve">Tier use cases by impact, autonomy, data sensitivity and regulatory exposure.</t>
  </si>
  <si>
    <t xml:space="preserve">Enterprise Risk</t>
  </si>
  <si>
    <t xml:space="preserve">Tiering method; classifications</t>
  </si>
  <si>
    <t xml:space="preserve">NIST GAI Profile</t>
  </si>
  <si>
    <t xml:space="preserve">https://www.nist.gov/publications/artificial-intelligence-risk-management-framework-generative-artificial-intelligence</t>
  </si>
  <si>
    <t xml:space="preserve">GOV-05</t>
  </si>
  <si>
    <t xml:space="preserve">Approval before production use or material model, prompt, tool or data changes.</t>
  </si>
  <si>
    <t xml:space="preserve">Change Board</t>
  </si>
  <si>
    <t xml:space="preserve">Approval and release records</t>
  </si>
  <si>
    <t xml:space="preserve">GOV-06</t>
  </si>
  <si>
    <t xml:space="preserve">Medium</t>
  </si>
  <si>
    <t xml:space="preserve">Annual role-based AI security and literacy training.</t>
  </si>
  <si>
    <t xml:space="preserve">HR / Awareness</t>
  </si>
  <si>
    <t xml:space="preserve">Training records</t>
  </si>
  <si>
    <t xml:space="preserve">https://digital-strategy.ec.europa.eu/en/policies/regulatory-framework-ai</t>
  </si>
  <si>
    <t xml:space="preserve">INV-01</t>
  </si>
  <si>
    <t xml:space="preserve">Inventory</t>
  </si>
  <si>
    <t xml:space="preserve">Continuously inventory systems, models, agents, datasets, prompts, vector stores, APIs and tools.</t>
  </si>
  <si>
    <t xml:space="preserve">AI Platform</t>
  </si>
  <si>
    <t xml:space="preserve">Asset register; discovery scans</t>
  </si>
  <si>
    <t xml:space="preserve">INV-02</t>
  </si>
  <si>
    <t xml:space="preserve">Record versions, providers, hosting, data classes, processes, users and dependencies.</t>
  </si>
  <si>
    <t xml:space="preserve">System Owner</t>
  </si>
  <si>
    <t xml:space="preserve">Complete metadata</t>
  </si>
  <si>
    <t xml:space="preserve">OWASP AIBOM</t>
  </si>
  <si>
    <t xml:space="preserve">https://genai.owasp.org/initiatives/ai-sbom-initiative/</t>
  </si>
  <si>
    <t xml:space="preserve">INV-03</t>
  </si>
  <si>
    <t xml:space="preserve">Generate and retain an AIBOM for built and acquired AI systems.</t>
  </si>
  <si>
    <t xml:space="preserve">AppSec / MLOps</t>
  </si>
  <si>
    <t xml:space="preserve">AIBOM; attestations</t>
  </si>
  <si>
    <t xml:space="preserve">INV-04</t>
  </si>
  <si>
    <t xml:space="preserve">Discover and govern shadow AI services and extensions.</t>
  </si>
  <si>
    <t xml:space="preserve">Security Operations</t>
  </si>
  <si>
    <t xml:space="preserve">CASB/SSE findings; exceptions</t>
  </si>
  <si>
    <t xml:space="preserve">https://www.nist.gov/cyberframework</t>
  </si>
  <si>
    <t xml:space="preserve">DATA-01</t>
  </si>
  <si>
    <t xml:space="preserve">Data Security</t>
  </si>
  <si>
    <t xml:space="preserve">Classify and label data before training, tuning, retrieval or inference.</t>
  </si>
  <si>
    <t xml:space="preserve">Data Governance</t>
  </si>
  <si>
    <t xml:space="preserve">Catalog labels; policies</t>
  </si>
  <si>
    <t xml:space="preserve">CISA AI Data</t>
  </si>
  <si>
    <t xml:space="preserve">https://www.cisa.gov/resources-tools/resources/ai-data-security-best-practices-securing-data-used-train-operate-ai-systems</t>
  </si>
  <si>
    <t xml:space="preserve">DATA-02</t>
  </si>
  <si>
    <t xml:space="preserve">Block secrets and regulated/confidential data from unapproved AI endpoints.</t>
  </si>
  <si>
    <t xml:space="preserve">DLP policy and logs</t>
  </si>
  <si>
    <t xml:space="preserve">DATA-03</t>
  </si>
  <si>
    <t xml:space="preserve">Enforce provenance, integrity and approval for training, tuning and RAG data.</t>
  </si>
  <si>
    <t xml:space="preserve">Data Engineering</t>
  </si>
  <si>
    <t xml:space="preserve">Lineage; hashes; approvals</t>
  </si>
  <si>
    <t xml:space="preserve">DATA-04</t>
  </si>
  <si>
    <t xml:space="preserve">Separate tenants and security domains in vector stores, caches, memory and logs.</t>
  </si>
  <si>
    <t xml:space="preserve">Platform Engineering</t>
  </si>
  <si>
    <t xml:space="preserve">Architecture; access tests</t>
  </si>
  <si>
    <t xml:space="preserve">https://genai.owasp.org/resource/owasp-genai-llm-top-10-2026/</t>
  </si>
  <si>
    <t xml:space="preserve">DATA-05</t>
  </si>
  <si>
    <t xml:space="preserve">Set retention, deletion, residency and provider-training restrictions.</t>
  </si>
  <si>
    <t xml:space="preserve">Privacy</t>
  </si>
  <si>
    <t xml:space="preserve">Schedule; vendor settings</t>
  </si>
  <si>
    <t xml:space="preserve">DATA-06</t>
  </si>
  <si>
    <t xml:space="preserve">Validate and moderate memory writes and retrieved content.</t>
  </si>
  <si>
    <t xml:space="preserve">AI Engineering</t>
  </si>
  <si>
    <t xml:space="preserve">Policy; poisoning tests</t>
  </si>
  <si>
    <t xml:space="preserve">https://genai.owasp.org/resource/owasp-top-10-for-agentic-applications-for-2026/</t>
  </si>
  <si>
    <t xml:space="preserve">IAM-01</t>
  </si>
  <si>
    <t xml:space="preserve">Identity &amp; Access</t>
  </si>
  <si>
    <t xml:space="preserve">Unique non-human identity for every agent and workload; no shared credentials.</t>
  </si>
  <si>
    <t xml:space="preserve">IAM</t>
  </si>
  <si>
    <t xml:space="preserve">Identity inventory</t>
  </si>
  <si>
    <t xml:space="preserve">NIST Zero Trust</t>
  </si>
  <si>
    <t xml:space="preserve">https://csrc.nist.gov/pubs/sp/800/207/final</t>
  </si>
  <si>
    <t xml:space="preserve">IAM-02</t>
  </si>
  <si>
    <t xml:space="preserve">Least-privilege, short-lived and scoped credentials.</t>
  </si>
  <si>
    <t xml:space="preserve">Roles; token policy</t>
  </si>
  <si>
    <t xml:space="preserve">IAM-03</t>
  </si>
  <si>
    <t xml:space="preserve">Explicit authorization at every sensitive tool call; model intent is not authorization.</t>
  </si>
  <si>
    <t xml:space="preserve">AppSec</t>
  </si>
  <si>
    <t xml:space="preserve">Enforcement logs; tests</t>
  </si>
  <si>
    <t xml:space="preserve">IAM-04</t>
  </si>
  <si>
    <t xml:space="preserve">Separate read, recommend and execute permissions; read-only by default.</t>
  </si>
  <si>
    <t xml:space="preserve">Capability matrix</t>
  </si>
  <si>
    <t xml:space="preserve">IAM-05</t>
  </si>
  <si>
    <t xml:space="preserve">Step-up authentication and human approval for high-impact actions.</t>
  </si>
  <si>
    <t xml:space="preserve">Business Owner</t>
  </si>
  <si>
    <t xml:space="preserve">Approval logs</t>
  </si>
  <si>
    <t xml:space="preserve">IAM-06</t>
  </si>
  <si>
    <t xml:space="preserve">Authenticate and integrity-protect inter-agent and agent-tool traffic.</t>
  </si>
  <si>
    <t xml:space="preserve">mTLS/signing; tests</t>
  </si>
  <si>
    <t xml:space="preserve">ARCH-01</t>
  </si>
  <si>
    <t xml:space="preserve">Architecture</t>
  </si>
  <si>
    <t xml:space="preserve">Route model access through approved centralized policy enforcement.</t>
  </si>
  <si>
    <t xml:space="preserve">Reference design; logs</t>
  </si>
  <si>
    <t xml:space="preserve">Google SAIF</t>
  </si>
  <si>
    <t xml:space="preserve">https://saif.google/</t>
  </si>
  <si>
    <t xml:space="preserve">ARCH-02</t>
  </si>
  <si>
    <t xml:space="preserve">Treat prompts, documents, outputs and tool responses as untrusted input.</t>
  </si>
  <si>
    <t xml:space="preserve">Threat model; validation</t>
  </si>
  <si>
    <t xml:space="preserve">ARCH-03</t>
  </si>
  <si>
    <t xml:space="preserve">Sandbox code and deny network, filesystem and secret access by default.</t>
  </si>
  <si>
    <t xml:space="preserve">Platform Security</t>
  </si>
  <si>
    <t xml:space="preserve">Sandbox policy; escape tests</t>
  </si>
  <si>
    <t xml:space="preserve">ARCH-04</t>
  </si>
  <si>
    <t xml:space="preserve">Segment AI workloads, model stores, vector DBs and tool runners.</t>
  </si>
  <si>
    <t xml:space="preserve">Cloud Security</t>
  </si>
  <si>
    <t xml:space="preserve">Network policy tests</t>
  </si>
  <si>
    <t xml:space="preserve">ARCH-05</t>
  </si>
  <si>
    <t xml:space="preserve">Use egress allowlists and destination validation for tool traffic.</t>
  </si>
  <si>
    <t xml:space="preserve">Network Security</t>
  </si>
  <si>
    <t xml:space="preserve">Policy and denial logs</t>
  </si>
  <si>
    <t xml:space="preserve">OWASP MCP</t>
  </si>
  <si>
    <t xml:space="preserve">https://genai.owasp.org/resource/a-practical-guide-for-secure-mcp-server-development/</t>
  </si>
  <si>
    <t xml:space="preserve">ARCH-06</t>
  </si>
  <si>
    <t xml:space="preserve">Bound recursion, iterations, time, tokens, concurrency and spend.</t>
  </si>
  <si>
    <t xml:space="preserve">SRE / FinOps</t>
  </si>
  <si>
    <t xml:space="preserve">Quotas; breakers; alerts</t>
  </si>
  <si>
    <t xml:space="preserve">ARCH-07</t>
  </si>
  <si>
    <t xml:space="preserve">Maintain kill switch, safe mode, fallback and capability feature flags.</t>
  </si>
  <si>
    <t xml:space="preserve">SRE / Product</t>
  </si>
  <si>
    <t xml:space="preserve">Runbook; test evidence</t>
  </si>
  <si>
    <t xml:space="preserve">https://www.ncsc.gov.uk/collection/guidelines-secure-ai-system-development</t>
  </si>
  <si>
    <t xml:space="preserve">SDLC-01</t>
  </si>
  <si>
    <t xml:space="preserve">Secure Development</t>
  </si>
  <si>
    <t xml:space="preserve">AI-specific threat model before build and material changes.</t>
  </si>
  <si>
    <t xml:space="preserve">ATLAS/OWASP threat model</t>
  </si>
  <si>
    <t xml:space="preserve">MITRE ATLAS</t>
  </si>
  <si>
    <t xml:space="preserve">https://atlas.mitre.org/</t>
  </si>
  <si>
    <t xml:space="preserve">SDLC-02</t>
  </si>
  <si>
    <t xml:space="preserve">CI/CD secure coding, dependency, secret and IaC scanning.</t>
  </si>
  <si>
    <t xml:space="preserve">DevSecOps</t>
  </si>
  <si>
    <t xml:space="preserve">Pipeline gates</t>
  </si>
  <si>
    <t xml:space="preserve">NIST SSDF</t>
  </si>
  <si>
    <t xml:space="preserve">https://csrc.nist.gov/pubs/sp/800/218/final</t>
  </si>
  <si>
    <t xml:space="preserve">SDLC-03</t>
  </si>
  <si>
    <t xml:space="preserve">Pin, verify and sign models, adapters, containers, prompts and dependencies.</t>
  </si>
  <si>
    <t xml:space="preserve">Supply Chain</t>
  </si>
  <si>
    <t xml:space="preserve">Signatures; registry policy</t>
  </si>
  <si>
    <t xml:space="preserve">https://csrc.nist.gov/pubs/sp/800/218/a/final</t>
  </si>
  <si>
    <t xml:space="preserve">SDLC-04</t>
  </si>
  <si>
    <t xml:space="preserve">Segregate development, test and production data and credentials.</t>
  </si>
  <si>
    <t xml:space="preserve">MLOps</t>
  </si>
  <si>
    <t xml:space="preserve">Environment controls</t>
  </si>
  <si>
    <t xml:space="preserve">SDLC-05</t>
  </si>
  <si>
    <t xml:space="preserve">Validate outputs before rendering, execution, queries or downstream APIs.</t>
  </si>
  <si>
    <t xml:space="preserve">Schemas; encoding; tests</t>
  </si>
  <si>
    <t xml:space="preserve">SDLC-06</t>
  </si>
  <si>
    <t xml:space="preserve">Document intended use, limits, prohibited uses and failure modes.</t>
  </si>
  <si>
    <t xml:space="preserve">Product Owner</t>
  </si>
  <si>
    <t xml:space="preserve">Model/system card</t>
  </si>
  <si>
    <t xml:space="preserve">TEST-01</t>
  </si>
  <si>
    <t xml:space="preserve">Testing</t>
  </si>
  <si>
    <t xml:space="preserve">Red-team prompt injection, exfiltration, privilege abuse and unsafe chaining.</t>
  </si>
  <si>
    <t xml:space="preserve">AI Red Team</t>
  </si>
  <si>
    <t xml:space="preserve">Plans; findings; remediation</t>
  </si>
  <si>
    <t xml:space="preserve">TEST-02</t>
  </si>
  <si>
    <t xml:space="preserve">Test data, RAG and memory poisoning plus model substitution.</t>
  </si>
  <si>
    <t xml:space="preserve">Attack simulations</t>
  </si>
  <si>
    <t xml:space="preserve">TEST-03</t>
  </si>
  <si>
    <t xml:space="preserve">Evaluate quality, groundedness and harmful failures against business test sets.</t>
  </si>
  <si>
    <t xml:space="preserve">Model Risk</t>
  </si>
  <si>
    <t xml:space="preserve">Evaluation reports</t>
  </si>
  <si>
    <t xml:space="preserve">TEST-04</t>
  </si>
  <si>
    <t xml:space="preserve">Authorization and abuse-case tests for every tool, connector and MCP server.</t>
  </si>
  <si>
    <t xml:space="preserve">Negative tests; fuzzing</t>
  </si>
  <si>
    <t xml:space="preserve">TEST-05</t>
  </si>
  <si>
    <t xml:space="preserve">Regression test after model, prompt, corpus, guardrail, tool or provider changes.</t>
  </si>
  <si>
    <t xml:space="preserve">Release-linked results</t>
  </si>
  <si>
    <t xml:space="preserve">TEST-06</t>
  </si>
  <si>
    <t xml:space="preserve">Independent assurance and residual-risk acceptance for high-impact systems.</t>
  </si>
  <si>
    <t xml:space="preserve">Internal Audit</t>
  </si>
  <si>
    <t xml:space="preserve">Assurance report</t>
  </si>
  <si>
    <t xml:space="preserve">MON-01</t>
  </si>
  <si>
    <t xml:space="preserve">Monitoring</t>
  </si>
  <si>
    <t xml:space="preserve">Log protected prompts, context, model/version, outputs, decisions, tools and approvals.</t>
  </si>
  <si>
    <t xml:space="preserve">Security Engineering</t>
  </si>
  <si>
    <t xml:space="preserve">Tamper-evident traces</t>
  </si>
  <si>
    <t xml:space="preserve">MON-02</t>
  </si>
  <si>
    <t xml:space="preserve">Detect anomalous tools, privilege changes, exfiltration, attacks and loops.</t>
  </si>
  <si>
    <t xml:space="preserve">SOC</t>
  </si>
  <si>
    <t xml:space="preserve">Rules; alerts; metrics</t>
  </si>
  <si>
    <t xml:space="preserve">MON-03</t>
  </si>
  <si>
    <t xml:space="preserve">Monitor behavior, drift, quality, safety and control effectiveness.</t>
  </si>
  <si>
    <t xml:space="preserve">Model Operations</t>
  </si>
  <si>
    <t xml:space="preserve">Dashboards; reviews</t>
  </si>
  <si>
    <t xml:space="preserve">MON-04</t>
  </si>
  <si>
    <t xml:space="preserve">Minimize, encrypt, restrict and expire sensitive AI telemetry.</t>
  </si>
  <si>
    <t xml:space="preserve">Privacy / Security</t>
  </si>
  <si>
    <t xml:space="preserve">Logging assessment</t>
  </si>
  <si>
    <t xml:space="preserve">MON-05</t>
  </si>
  <si>
    <t xml:space="preserve">Integrate AI findings into SIEM, cases and threat intelligence.</t>
  </si>
  <si>
    <t xml:space="preserve">SIEM integration</t>
  </si>
  <si>
    <t xml:space="preserve">IR-01</t>
  </si>
  <si>
    <t xml:space="preserve">Incident Response</t>
  </si>
  <si>
    <t xml:space="preserve">AI playbooks for injection, leakage, poisoning, rogue agents and provider compromise.</t>
  </si>
  <si>
    <t xml:space="preserve">IR Lead</t>
  </si>
  <si>
    <t xml:space="preserve">Playbooks; exercises</t>
  </si>
  <si>
    <t xml:space="preserve">IR-02</t>
  </si>
  <si>
    <t xml:space="preserve">Pre-authorize safe mode, execution stop, credential revocation and rollback.</t>
  </si>
  <si>
    <t xml:space="preserve">Decision matrix; tests</t>
  </si>
  <si>
    <t xml:space="preserve">IR-03</t>
  </si>
  <si>
    <t xml:space="preserve">Preserve model, prompt, retrieval, tool, approval and identity evidence.</t>
  </si>
  <si>
    <t xml:space="preserve">Forensics</t>
  </si>
  <si>
    <t xml:space="preserve">Evidence checklist</t>
  </si>
  <si>
    <t xml:space="preserve">IR-04</t>
  </si>
  <si>
    <t xml:space="preserve">Define notification paths for people, customers, providers and regulators.</t>
  </si>
  <si>
    <t xml:space="preserve">Legal / Comms</t>
  </si>
  <si>
    <t xml:space="preserve">Notification matrix</t>
  </si>
  <si>
    <t xml:space="preserve">TPRM-01</t>
  </si>
  <si>
    <t xml:space="preserve">Third-Party Risk</t>
  </si>
  <si>
    <t xml:space="preserve">Assess model, platform, agent, plugin and MCP suppliers before use and annually.</t>
  </si>
  <si>
    <t xml:space="preserve">TPRM</t>
  </si>
  <si>
    <t xml:space="preserve">Completed assessment</t>
  </si>
  <si>
    <t xml:space="preserve">https://cloudsecurityalliance.org/artifacts/ai-controls-matrix-v1-1</t>
  </si>
  <si>
    <t xml:space="preserve">TPRM-02</t>
  </si>
  <si>
    <t xml:space="preserve">Contract for data-use limits, no-training, notice, audit, deletion and residency.</t>
  </si>
  <si>
    <t xml:space="preserve">Legal / Procurement</t>
  </si>
  <si>
    <t xml:space="preserve">Contract clauses</t>
  </si>
  <si>
    <t xml:space="preserve">TPRM-03</t>
  </si>
  <si>
    <t xml:space="preserve">Require change notice, security documentation, vulnerability handling and continuity.</t>
  </si>
  <si>
    <t xml:space="preserve">SLA and support terms</t>
  </si>
  <si>
    <t xml:space="preserve">TPRM-04</t>
  </si>
  <si>
    <t xml:space="preserve">Validate third-party tool identity, provenance, permissions and behavior in sandbox.</t>
  </si>
  <si>
    <t xml:space="preserve">AppSec / TPRM</t>
  </si>
  <si>
    <t xml:space="preserve">Sandbox results; allowlist</t>
  </si>
  <si>
    <t xml:space="preserve">COMP-01</t>
  </si>
  <si>
    <t xml:space="preserve">Compliance</t>
  </si>
  <si>
    <t xml:space="preserve">Map systems to laws, sector rules, contracts and records obligations.</t>
  </si>
  <si>
    <t xml:space="preserve">Obligation register</t>
  </si>
  <si>
    <t xml:space="preserve">COMP-02</t>
  </si>
  <si>
    <t xml:space="preserve">Retain evidence for assessments, oversight, testing, logs and decisions.</t>
  </si>
  <si>
    <t xml:space="preserve">Evidence repository</t>
  </si>
  <si>
    <t xml:space="preserve">COMP-03</t>
  </si>
  <si>
    <t xml:space="preserve">Implement transparency and synthetic-content labeling where required.</t>
  </si>
  <si>
    <t xml:space="preserve">Product / Legal</t>
  </si>
  <si>
    <t xml:space="preserve">Notices; tests</t>
  </si>
  <si>
    <t xml:space="preserve">COMP-04</t>
  </si>
  <si>
    <t xml:space="preserve">Internal audit, corrective action and continual improvement.</t>
  </si>
  <si>
    <t xml:space="preserve">CAPA and review records</t>
  </si>
  <si>
    <t xml:space="preserve">RET-01</t>
  </si>
  <si>
    <t xml:space="preserve">Retirement</t>
  </si>
  <si>
    <t xml:space="preserve">Revoke credentials, disable endpoints, archive evidence and delete data at retirement.</t>
  </si>
  <si>
    <t xml:space="preserve">Decommission evidence</t>
  </si>
  <si>
    <t xml:space="preserve">RET-02</t>
  </si>
  <si>
    <t xml:space="preserve">Retain reproducibility and investigation capability after retirement.</t>
  </si>
  <si>
    <t xml:space="preserve">Records Management</t>
  </si>
  <si>
    <t xml:space="preserve">Archived versions</t>
  </si>
  <si>
    <t xml:space="preserve">AI Security Risk Register</t>
  </si>
  <si>
    <t xml:space="preserve">Likelihood and impact use 1 to 5. Tailor control effectiveness and ownership.</t>
  </si>
  <si>
    <t xml:space="preserve">Risk ID</t>
  </si>
  <si>
    <t xml:space="preserve">Scenario</t>
  </si>
  <si>
    <t xml:space="preserve">Framework</t>
  </si>
  <si>
    <t xml:space="preserve">Likelihood</t>
  </si>
  <si>
    <t xml:space="preserve">Impact</t>
  </si>
  <si>
    <t xml:space="preserve">Key Controls</t>
  </si>
  <si>
    <t xml:space="preserve">Effectiveness</t>
  </si>
  <si>
    <t xml:space="preserve">Inherent Score</t>
  </si>
  <si>
    <t xml:space="preserve">Residual Score</t>
  </si>
  <si>
    <t xml:space="preserve">Owner</t>
  </si>
  <si>
    <t xml:space="preserve">Review Date</t>
  </si>
  <si>
    <t xml:space="preserve">R-01</t>
  </si>
  <si>
    <t xml:space="preserve">Prompt/goal injection</t>
  </si>
  <si>
    <t xml:space="preserve">LLM01 / ASI01</t>
  </si>
  <si>
    <t xml:space="preserve">Prompt isolation; tool authorization; red team</t>
  </si>
  <si>
    <t xml:space="preserve">Open</t>
  </si>
  <si>
    <t xml:space="preserve">R-02</t>
  </si>
  <si>
    <t xml:space="preserve">Sensitive information disclosure</t>
  </si>
  <si>
    <t xml:space="preserve">LLM02</t>
  </si>
  <si>
    <t xml:space="preserve">DLP; minimization; access; filtering</t>
  </si>
  <si>
    <t xml:space="preserve">R-03</t>
  </si>
  <si>
    <t xml:space="preserve">Excessive agency / tool misuse</t>
  </si>
  <si>
    <t xml:space="preserve">LLM03 / ASI02</t>
  </si>
  <si>
    <t xml:space="preserve">Least privilege; approvals; breakers</t>
  </si>
  <si>
    <t xml:space="preserve">R-04</t>
  </si>
  <si>
    <t xml:space="preserve">Agent identity / privilege abuse</t>
  </si>
  <si>
    <t xml:space="preserve">ASI03</t>
  </si>
  <si>
    <t xml:space="preserve">Per-agent identity; short tokens; step-up</t>
  </si>
  <si>
    <t xml:space="preserve">R-05</t>
  </si>
  <si>
    <t xml:space="preserve">AI supply-chain compromise</t>
  </si>
  <si>
    <t xml:space="preserve">LLM04 / ASI04</t>
  </si>
  <si>
    <t xml:space="preserve">AIBOM; signing; trusted registries</t>
  </si>
  <si>
    <t xml:space="preserve">R-06</t>
  </si>
  <si>
    <t xml:space="preserve">Data/model poisoning</t>
  </si>
  <si>
    <t xml:space="preserve">LLM05</t>
  </si>
  <si>
    <t xml:space="preserve">Provenance; validation; rollback</t>
  </si>
  <si>
    <t xml:space="preserve">R-07</t>
  </si>
  <si>
    <t xml:space="preserve">Unexpected code execution</t>
  </si>
  <si>
    <t xml:space="preserve">ASI05</t>
  </si>
  <si>
    <t xml:space="preserve">Sandbox; deny egress; ephemeral runner</t>
  </si>
  <si>
    <t xml:space="preserve">R-08</t>
  </si>
  <si>
    <t xml:space="preserve">Unbounded consumption</t>
  </si>
  <si>
    <t xml:space="preserve">LLM06</t>
  </si>
  <si>
    <t xml:space="preserve">Quotas; timeouts; recursion limits</t>
  </si>
  <si>
    <t xml:space="preserve">R-09</t>
  </si>
  <si>
    <t xml:space="preserve">Misinformation / unsupported output</t>
  </si>
  <si>
    <t xml:space="preserve">LLM07</t>
  </si>
  <si>
    <t xml:space="preserve">Grounding; thresholds; human review</t>
  </si>
  <si>
    <t xml:space="preserve">R-10</t>
  </si>
  <si>
    <t xml:space="preserve">Hidden context exposure</t>
  </si>
  <si>
    <t xml:space="preserve">LLM08</t>
  </si>
  <si>
    <t xml:space="preserve">Secret exclusion; compartmentalization</t>
  </si>
  <si>
    <t xml:space="preserve">R-11</t>
  </si>
  <si>
    <t xml:space="preserve">Vector / embedding weakness</t>
  </si>
  <si>
    <t xml:space="preserve">LLM09</t>
  </si>
  <si>
    <t xml:space="preserve">Tenant isolation; ACL-aware retrieval</t>
  </si>
  <si>
    <t xml:space="preserve">Data Platform</t>
  </si>
  <si>
    <t xml:space="preserve">R-12</t>
  </si>
  <si>
    <t xml:space="preserve">Improper output handling</t>
  </si>
  <si>
    <t xml:space="preserve">LLM10</t>
  </si>
  <si>
    <t xml:space="preserve">Schema validation; encoding; parameters</t>
  </si>
  <si>
    <t xml:space="preserve">R-13</t>
  </si>
  <si>
    <t xml:space="preserve">Memory/context poisoning</t>
  </si>
  <si>
    <t xml:space="preserve">ASI06</t>
  </si>
  <si>
    <t xml:space="preserve">Validated writes; TTL; provenance</t>
  </si>
  <si>
    <t xml:space="preserve">R-14</t>
  </si>
  <si>
    <t xml:space="preserve">Insecure inter-agent communication</t>
  </si>
  <si>
    <t xml:space="preserve">ASI07</t>
  </si>
  <si>
    <t xml:space="preserve">Mutual auth; signed messages; replay control</t>
  </si>
  <si>
    <t xml:space="preserve">R-15</t>
  </si>
  <si>
    <t xml:space="preserve">Cascading agent failure</t>
  </si>
  <si>
    <t xml:space="preserve">ASI08</t>
  </si>
  <si>
    <t xml:space="preserve">Isolation; circuit breakers; staged autonomy</t>
  </si>
  <si>
    <t xml:space="preserve">SRE</t>
  </si>
  <si>
    <t xml:space="preserve">R-16</t>
  </si>
  <si>
    <t xml:space="preserve">Human-agent trust exploitation</t>
  </si>
  <si>
    <t xml:space="preserve">ASI09</t>
  </si>
  <si>
    <t xml:space="preserve">Warnings; verification; approval separation</t>
  </si>
  <si>
    <t xml:space="preserve">Product Security</t>
  </si>
  <si>
    <t xml:space="preserve">R-17</t>
  </si>
  <si>
    <t xml:space="preserve">Rogue/orphaned agents</t>
  </si>
  <si>
    <t xml:space="preserve">ASI10</t>
  </si>
  <si>
    <t xml:space="preserve">Inventory; monitoring; kill switch</t>
  </si>
  <si>
    <t xml:space="preserve">R-18</t>
  </si>
  <si>
    <t xml:space="preserve">MCP/plugin compromise</t>
  </si>
  <si>
    <t xml:space="preserve">MCP</t>
  </si>
  <si>
    <t xml:space="preserve">Allowlist; sandbox; change monitoring</t>
  </si>
  <si>
    <t xml:space="preserve">R-19</t>
  </si>
  <si>
    <t xml:space="preserve">Shadow AI use</t>
  </si>
  <si>
    <t xml:space="preserve">Enterprise</t>
  </si>
  <si>
    <t xml:space="preserve">Approved tools; SSE/CASB; DLP</t>
  </si>
  <si>
    <t xml:space="preserve">R-20</t>
  </si>
  <si>
    <t xml:space="preserve">Provider change/outage</t>
  </si>
  <si>
    <t xml:space="preserve">Operational</t>
  </si>
  <si>
    <t xml:space="preserve">Pinning; eval gates; fallback; SLA</t>
  </si>
  <si>
    <t xml:space="preserve">Vendor Management</t>
  </si>
  <si>
    <t xml:space="preserve">R-21</t>
  </si>
  <si>
    <t xml:space="preserve">Telemetry privacy exposure</t>
  </si>
  <si>
    <t xml:space="preserve">Minimize; tokenize; encrypt; expire</t>
  </si>
  <si>
    <t xml:space="preserve">R-22</t>
  </si>
  <si>
    <t xml:space="preserve">Inadequate regulatory evidence</t>
  </si>
  <si>
    <t xml:space="preserve">Evidence repository; attestations</t>
  </si>
  <si>
    <t xml:space="preserve">Enterprise AI Security Roadmap</t>
  </si>
  <si>
    <t xml:space="preserve">Sequenced baseline for the first 90 days and 3 to 12 months.</t>
  </si>
  <si>
    <t xml:space="preserve">Period</t>
  </si>
  <si>
    <t xml:space="preserve">Workstream</t>
  </si>
  <si>
    <t xml:space="preserve">Action</t>
  </si>
  <si>
    <t xml:space="preserve">Timing</t>
  </si>
  <si>
    <t xml:space="preserve">Success Measure</t>
  </si>
  <si>
    <t xml:space="preserve">0-30 days</t>
  </si>
  <si>
    <t xml:space="preserve">Mandate</t>
  </si>
  <si>
    <t xml:space="preserve">Approve AI security charter and sponsor.</t>
  </si>
  <si>
    <t xml:space="preserve">CEO / CRO</t>
  </si>
  <si>
    <t xml:space="preserve">Week 1</t>
  </si>
  <si>
    <t xml:space="preserve">Form council and define decision rights.</t>
  </si>
  <si>
    <t xml:space="preserve">Week 2</t>
  </si>
  <si>
    <t xml:space="preserve">Discover models, agents, APIs, plugins and shadow AI.</t>
  </si>
  <si>
    <t xml:space="preserve">CIO / CISO</t>
  </si>
  <si>
    <t xml:space="preserve">Week 3</t>
  </si>
  <si>
    <t xml:space="preserve">Policy</t>
  </si>
  <si>
    <t xml:space="preserve">Issue acceptable-use and prohibited-data rules.</t>
  </si>
  <si>
    <t xml:space="preserve">CISO / Legal</t>
  </si>
  <si>
    <t xml:space="preserve">Access</t>
  </si>
  <si>
    <t xml:space="preserve">Require SSO/MFA and approved identities.</t>
  </si>
  <si>
    <t xml:space="preserve">Week 4</t>
  </si>
  <si>
    <t xml:space="preserve">Data</t>
  </si>
  <si>
    <t xml:space="preserve">Enable DLP for public AI and exceptions.</t>
  </si>
  <si>
    <t xml:space="preserve">Risk</t>
  </si>
  <si>
    <t xml:space="preserve">Adopt use-case tiering and review path.</t>
  </si>
  <si>
    <t xml:space="preserve">Response</t>
  </si>
  <si>
    <t xml:space="preserve">Add AI incident category and emergency contacts.</t>
  </si>
  <si>
    <t xml:space="preserve">31-60 days</t>
  </si>
  <si>
    <t xml:space="preserve">Publish secure RAG, copilot and agent architectures.</t>
  </si>
  <si>
    <t xml:space="preserve">Week 6</t>
  </si>
  <si>
    <t xml:space="preserve">Gateway</t>
  </si>
  <si>
    <t xml:space="preserve">Standardize model gateway and policy enforcement.</t>
  </si>
  <si>
    <t xml:space="preserve">Week 8</t>
  </si>
  <si>
    <t xml:space="preserve">Publish agent identity and credential standard.</t>
  </si>
  <si>
    <t xml:space="preserve">Week 7</t>
  </si>
  <si>
    <t xml:space="preserve">SDLC</t>
  </si>
  <si>
    <t xml:space="preserve">Add threat modeling, AIBOM and release gates.</t>
  </si>
  <si>
    <t xml:space="preserve">Create adversarial and quality test suites.</t>
  </si>
  <si>
    <t xml:space="preserve">Third Party</t>
  </si>
  <si>
    <t xml:space="preserve">Deploy AI DDQ and contract clauses.</t>
  </si>
  <si>
    <t xml:space="preserve">TPRM / Legal</t>
  </si>
  <si>
    <t xml:space="preserve">Logging</t>
  </si>
  <si>
    <t xml:space="preserve">Approve trace schema for models and tools.</t>
  </si>
  <si>
    <t xml:space="preserve">Training</t>
  </si>
  <si>
    <t xml:space="preserve">Role-based training for users and operators.</t>
  </si>
  <si>
    <t xml:space="preserve">Awareness</t>
  </si>
  <si>
    <t xml:space="preserve">61-90 days</t>
  </si>
  <si>
    <t xml:space="preserve">Connect high-risk AI telemetry to SIEM.</t>
  </si>
  <si>
    <t xml:space="preserve">Week 12</t>
  </si>
  <si>
    <t xml:space="preserve">Red Team</t>
  </si>
  <si>
    <t xml:space="preserve">Test highest-impact production use cases.</t>
  </si>
  <si>
    <t xml:space="preserve">Exercise</t>
  </si>
  <si>
    <t xml:space="preserve">Tabletop agent injection and exfiltration.</t>
  </si>
  <si>
    <t xml:space="preserve">Week 11</t>
  </si>
  <si>
    <t xml:space="preserve">Resilience</t>
  </si>
  <si>
    <t xml:space="preserve">Test kill switch, revocation, rollback, safe mode.</t>
  </si>
  <si>
    <t xml:space="preserve">Create evidence repository and attestations.</t>
  </si>
  <si>
    <t xml:space="preserve">Metrics</t>
  </si>
  <si>
    <t xml:space="preserve">Report executive KPIs and residual risk.</t>
  </si>
  <si>
    <t xml:space="preserve">CISO / CRO</t>
  </si>
  <si>
    <t xml:space="preserve">3-12 months</t>
  </si>
  <si>
    <t xml:space="preserve">Scale</t>
  </si>
  <si>
    <t xml:space="preserve">Expand discovery and controls enterprise-wide.</t>
  </si>
  <si>
    <t xml:space="preserve">Q2-Q4</t>
  </si>
  <si>
    <t xml:space="preserve">Assurance</t>
  </si>
  <si>
    <t xml:space="preserve">Independent assurance for high-impact systems.</t>
  </si>
  <si>
    <t xml:space="preserve">Q2</t>
  </si>
  <si>
    <t xml:space="preserve">Certification</t>
  </si>
  <si>
    <t xml:space="preserve">Assess ISO 42001 readiness.</t>
  </si>
  <si>
    <t xml:space="preserve">Q3</t>
  </si>
  <si>
    <t xml:space="preserve">Automation</t>
  </si>
  <si>
    <t xml:space="preserve">Automate gates, AIBOM and evidence capture.</t>
  </si>
  <si>
    <t xml:space="preserve">Threat Intel</t>
  </si>
  <si>
    <t xml:space="preserve">Operationalize ATLAS in testing/detection.</t>
  </si>
  <si>
    <t xml:space="preserve">SOC / Red Team</t>
  </si>
  <si>
    <t xml:space="preserve">Regulatory</t>
  </si>
  <si>
    <t xml:space="preserve">Complete jurisdiction and sector mappings.</t>
  </si>
  <si>
    <t xml:space="preserve">Legal / Compliance</t>
  </si>
  <si>
    <t xml:space="preserve">Maturity</t>
  </si>
  <si>
    <t xml:space="preserve">Annual assessment and investment plan.</t>
  </si>
  <si>
    <t xml:space="preserve">CRO / CISO</t>
  </si>
  <si>
    <t xml:space="preserve">Q4</t>
  </si>
  <si>
    <t xml:space="preserve">AI Vendor Security Due Diligence</t>
  </si>
  <si>
    <t xml:space="preserve">Require documentary evidence for models, platforms, agents, plugins and MCP servers.</t>
  </si>
  <si>
    <t xml:space="preserve">Question</t>
  </si>
  <si>
    <t xml:space="preserve">Evidence Requested</t>
  </si>
  <si>
    <t xml:space="preserve">Reference</t>
  </si>
  <si>
    <t xml:space="preserve">Criticality</t>
  </si>
  <si>
    <t xml:space="preserve">Evidence Link</t>
  </si>
  <si>
    <t xml:space="preserve">Reviewer</t>
  </si>
  <si>
    <t xml:space="preserve">Decision</t>
  </si>
  <si>
    <t xml:space="preserve">Notes</t>
  </si>
  <si>
    <t xml:space="preserve">Do you operate documented AI governance and assign security accountability?</t>
  </si>
  <si>
    <t xml:space="preserve">Policy, charter, RACI</t>
  </si>
  <si>
    <t xml:space="preserve">Pending</t>
  </si>
  <si>
    <t xml:space="preserve">Do you inventory models, datasets, prompts, tools and dependencies?</t>
  </si>
  <si>
    <t xml:space="preserve">Inventory/AIBOM</t>
  </si>
  <si>
    <t xml:space="preserve">Will customer inputs or outputs train shared models by default?</t>
  </si>
  <si>
    <t xml:space="preserve">Contract and technical setting</t>
  </si>
  <si>
    <t xml:space="preserve">Where are prompts, outputs, embeddings, logs and backups processed?</t>
  </si>
  <si>
    <t xml:space="preserve">Data-flow/residency diagram</t>
  </si>
  <si>
    <t xml:space="preserve">How do you prevent cross-tenant access in caches and vector stores?</t>
  </si>
  <si>
    <t xml:space="preserve">Architecture and test results</t>
  </si>
  <si>
    <t xml:space="preserve">How is training, tuning and RAG data provenance established?</t>
  </si>
  <si>
    <t xml:space="preserve">Lineage, signatures, reviews</t>
  </si>
  <si>
    <t xml:space="preserve">What subprocessors, transfers, retention and deletion terms apply?</t>
  </si>
  <si>
    <t xml:space="preserve">DPA, list, schedule, SLA</t>
  </si>
  <si>
    <t xml:space="preserve">Identity</t>
  </si>
  <si>
    <t xml:space="preserve">Do agents have unique identities and short-lived credentials?</t>
  </si>
  <si>
    <t xml:space="preserve">IAM design and token settings</t>
  </si>
  <si>
    <t xml:space="preserve">Can permissions be scoped per tool, action, tenant and environment?</t>
  </si>
  <si>
    <t xml:space="preserve">Authorization model</t>
  </si>
  <si>
    <t xml:space="preserve">Can human approval be required for irreversible actions?</t>
  </si>
  <si>
    <t xml:space="preserve">Approval workflow</t>
  </si>
  <si>
    <t xml:space="preserve">Can access use private endpoints or customer gateway controls?</t>
  </si>
  <si>
    <t xml:space="preserve">Network architecture</t>
  </si>
  <si>
    <t xml:space="preserve">Are execution sandboxes and tenants isolated?</t>
  </si>
  <si>
    <t xml:space="preserve">Isolation design; test report</t>
  </si>
  <si>
    <t xml:space="preserve">Can network egress be disabled or allowlisted?</t>
  </si>
  <si>
    <t xml:space="preserve">Egress configuration</t>
  </si>
  <si>
    <t xml:space="preserve">Are token, recursion, timeout and cost limits configurable?</t>
  </si>
  <si>
    <t xml:space="preserve">Quota/breaker settings</t>
  </si>
  <si>
    <t xml:space="preserve">Development</t>
  </si>
  <si>
    <t xml:space="preserve">Do you use threat modeling, scanning and security release gates?</t>
  </si>
  <si>
    <t xml:space="preserve">SDLC policy and evidence</t>
  </si>
  <si>
    <t xml:space="preserve">Do you provide AIBOM/SBOM and signed releases?</t>
  </si>
  <si>
    <t xml:space="preserve">CycloneDX/SPDX; signatures</t>
  </si>
  <si>
    <t xml:space="preserve">How are external models, plugins and MCP servers reviewed?</t>
  </si>
  <si>
    <t xml:space="preserve">Process and allowlist</t>
  </si>
  <si>
    <t xml:space="preserve">Which injection, exfiltration, poisoning and tool-abuse tests run?</t>
  </si>
  <si>
    <t xml:space="preserve">Recent test report</t>
  </si>
  <si>
    <t xml:space="preserve">Do you support customer red teaming and vulnerability disclosure?</t>
  </si>
  <si>
    <t xml:space="preserve">Rules and VDP</t>
  </si>
  <si>
    <t xml:space="preserve">What changes trigger regression tests and notice?</t>
  </si>
  <si>
    <t xml:space="preserve">Change policy</t>
  </si>
  <si>
    <t xml:space="preserve">Which prompts, outputs, tool calls and decisions are logged?</t>
  </si>
  <si>
    <t xml:space="preserve">Log schema</t>
  </si>
  <si>
    <t xml:space="preserve">Can telemetry export to SIEM in near real time?</t>
  </si>
  <si>
    <t xml:space="preserve">Integration documentation</t>
  </si>
  <si>
    <t xml:space="preserve">How do you detect attacks, exfiltration and runaway agents?</t>
  </si>
  <si>
    <t xml:space="preserve">Detection catalog</t>
  </si>
  <si>
    <t xml:space="preserve">Operations</t>
  </si>
  <si>
    <t xml:space="preserve">Can customers pin model versions and control upgrades?</t>
  </si>
  <si>
    <t xml:space="preserve">Version policy</t>
  </si>
  <si>
    <t xml:space="preserve">What safe mode, kill switch and rollback features exist?</t>
  </si>
  <si>
    <t xml:space="preserve">Demo and runbook</t>
  </si>
  <si>
    <t xml:space="preserve">What availability, recovery and fallback commitments apply?</t>
  </si>
  <si>
    <t xml:space="preserve">SLA and DR test</t>
  </si>
  <si>
    <t xml:space="preserve">Incident</t>
  </si>
  <si>
    <t xml:space="preserve">What is the incident notification timeline and content?</t>
  </si>
  <si>
    <t xml:space="preserve">Contract clause</t>
  </si>
  <si>
    <t xml:space="preserve">Can you preserve model, retrieval and tool-call evidence?</t>
  </si>
  <si>
    <t xml:space="preserve">Forensic process</t>
  </si>
  <si>
    <t xml:space="preserve">How are agent credentials revoked and active jobs contained?</t>
  </si>
  <si>
    <t xml:space="preserve">Containment runbook</t>
  </si>
  <si>
    <t xml:space="preserve">Which independent assurance covers AI and cloud scope?</t>
  </si>
  <si>
    <t xml:space="preserve">Reports/certificates</t>
  </si>
  <si>
    <t xml:space="preserve">How do you support AI transparency and high-risk obligations?</t>
  </si>
  <si>
    <t xml:space="preserve">Compliance mapping</t>
  </si>
  <si>
    <t xml:space="preserve">Commercial</t>
  </si>
  <si>
    <t xml:space="preserve">Are SSO, MFA, logs and export included without premium gating?</t>
  </si>
  <si>
    <t xml:space="preserve">Pricing/order form</t>
  </si>
  <si>
    <t xml:space="preserve">What occurs to data, models and logs on termination?</t>
  </si>
  <si>
    <t xml:space="preserve">Exit/deletion plan</t>
  </si>
  <si>
    <t xml:space="preserve">How are MCP servers discovered, authenticated and approved?</t>
  </si>
  <si>
    <t xml:space="preserve">Registry/trust process</t>
  </si>
  <si>
    <t xml:space="preserve">Are tool schemas and returned content validated?</t>
  </si>
  <si>
    <t xml:space="preserve">Validation controls</t>
  </si>
  <si>
    <t xml:space="preserve">Are sessions isolated against confused-deputy/token forwarding?</t>
  </si>
  <si>
    <t xml:space="preserve">Architecture/tests</t>
  </si>
  <si>
    <t xml:space="preserve">Agentic</t>
  </si>
  <si>
    <t xml:space="preserve">How do you prevent goal hijacking and enforce immutable policy?</t>
  </si>
  <si>
    <t xml:space="preserve">Design and tests</t>
  </si>
  <si>
    <t xml:space="preserve">How are memory writes authorized, expired and audited?</t>
  </si>
  <si>
    <t xml:space="preserve">Memory design</t>
  </si>
  <si>
    <t xml:space="preserve">How do you authenticate inter-agent messages and prevent replay?</t>
  </si>
  <si>
    <t xml:space="preserve">Protocol controls</t>
  </si>
  <si>
    <t xml:space="preserve">How do you constrain blast radius and cascading failure?</t>
  </si>
  <si>
    <t xml:space="preserve">Isolation and breakers</t>
  </si>
  <si>
    <t xml:space="preserve">AI Security Metrics Catalog</t>
  </si>
  <si>
    <t xml:space="preserve">Set metric source and baseline before executive reporting.</t>
  </si>
  <si>
    <t xml:space="preserve">Metric</t>
  </si>
  <si>
    <t xml:space="preserve">Definition</t>
  </si>
  <si>
    <t xml:space="preserve">Target</t>
  </si>
  <si>
    <t xml:space="preserve">Cadence</t>
  </si>
  <si>
    <t xml:space="preserve">Current Value</t>
  </si>
  <si>
    <t xml:space="preserve">RAG</t>
  </si>
  <si>
    <t xml:space="preserve">Inventory coverage</t>
  </si>
  <si>
    <t xml:space="preserve">AI systems recorded with owner, tier, data and dependencies.</t>
  </si>
  <si>
    <t xml:space="preserve">&gt;=95%</t>
  </si>
  <si>
    <t xml:space="preserve">Monthly</t>
  </si>
  <si>
    <t xml:space="preserve">Critical review coverage</t>
  </si>
  <si>
    <t xml:space="preserve">High-impact systems with current threat model and risk review.</t>
  </si>
  <si>
    <t xml:space="preserve">100%</t>
  </si>
  <si>
    <t xml:space="preserve">Catalog controls marked Implemented.</t>
  </si>
  <si>
    <t xml:space="preserve">&gt;=85% by target</t>
  </si>
  <si>
    <t xml:space="preserve">Critical residual risks</t>
  </si>
  <si>
    <t xml:space="preserve">Risks remaining Critical after controls.</t>
  </si>
  <si>
    <t xml:space="preserve">0</t>
  </si>
  <si>
    <t xml:space="preserve">Weekly</t>
  </si>
  <si>
    <t xml:space="preserve">Unique agent identity</t>
  </si>
  <si>
    <t xml:space="preserve">Production agents using unique workload identity.</t>
  </si>
  <si>
    <t xml:space="preserve">Short-lived credentials</t>
  </si>
  <si>
    <t xml:space="preserve">Agent credentials meeting lifetime policy.</t>
  </si>
  <si>
    <t xml:space="preserve">Human approval coverage</t>
  </si>
  <si>
    <t xml:space="preserve">High-impact actions requiring approval.</t>
  </si>
  <si>
    <t xml:space="preserve">Quarterly</t>
  </si>
  <si>
    <t xml:space="preserve">Business Owners</t>
  </si>
  <si>
    <t xml:space="preserve">AI egress coverage</t>
  </si>
  <si>
    <t xml:space="preserve">Workloads with deny-by-default/allowlisted egress.</t>
  </si>
  <si>
    <t xml:space="preserve">AIBOM coverage</t>
  </si>
  <si>
    <t xml:space="preserve">Production systems with current AIBOM.</t>
  </si>
  <si>
    <t xml:space="preserve">&gt;=90%</t>
  </si>
  <si>
    <t xml:space="preserve">Adversarial test pass rate</t>
  </si>
  <si>
    <t xml:space="preserve">Required AI security tests passing.</t>
  </si>
  <si>
    <t xml:space="preserve">100% critical</t>
  </si>
  <si>
    <t xml:space="preserve">Per release</t>
  </si>
  <si>
    <t xml:space="preserve">Critical remediation time</t>
  </si>
  <si>
    <t xml:space="preserve">Median days to close critical AI findings.</t>
  </si>
  <si>
    <t xml:space="preserve">&lt;=7 days</t>
  </si>
  <si>
    <t xml:space="preserve">Unsafe tool-call block rate</t>
  </si>
  <si>
    <t xml:space="preserve">Known policy-violating calls blocked.</t>
  </si>
  <si>
    <t xml:space="preserve">Kill-switch test success</t>
  </si>
  <si>
    <t xml:space="preserve">Critical systems meeting safe-mode objective.</t>
  </si>
  <si>
    <t xml:space="preserve">100% quarterly</t>
  </si>
  <si>
    <t xml:space="preserve">AI incident MTTD</t>
  </si>
  <si>
    <t xml:space="preserve">Median detection time for AI incidents.</t>
  </si>
  <si>
    <t xml:space="preserve">Decreasing</t>
  </si>
  <si>
    <t xml:space="preserve">AI incident MTTC</t>
  </si>
  <si>
    <t xml:space="preserve">Median containment time.</t>
  </si>
  <si>
    <t xml:space="preserve">&lt;=30 min critical</t>
  </si>
  <si>
    <t xml:space="preserve">IR</t>
  </si>
  <si>
    <t xml:space="preserve">Vendor review coverage</t>
  </si>
  <si>
    <t xml:space="preserve">High-risk suppliers with current review.</t>
  </si>
  <si>
    <t xml:space="preserve">Shadow AI exception age</t>
  </si>
  <si>
    <t xml:space="preserve">Expired exceptions remaining open.</t>
  </si>
  <si>
    <t xml:space="preserve">Training completion</t>
  </si>
  <si>
    <t xml:space="preserve">In-scope staff completing role training.</t>
  </si>
  <si>
    <t xml:space="preserve">Roadmap items marked Complete.</t>
  </si>
  <si>
    <t xml:space="preserve">&gt;=90% by period</t>
  </si>
  <si>
    <t xml:space="preserve">Biweekly</t>
  </si>
  <si>
    <t xml:space="preserve">Program Manager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</si>
</sst>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General"/>
    <numFmt numFmtId="167" formatCode="yyyy\-mm\-dd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65D"/>
      <name val="Calibri"/>
      <family val="0"/>
      <charset val="1"/>
    </font>
    <font>
      <sz val="11"/>
      <color rgb="FF66666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7365D"/>
      <name val="Calibri"/>
      <family val="0"/>
      <charset val="1"/>
    </font>
    <font>
      <b val="true"/>
      <sz val="18"/>
      <color rgb="FF4472C4"/>
      <name val="Calibri"/>
      <family val="0"/>
      <charset val="1"/>
    </font>
    <font>
      <u val="single"/>
      <sz val="10"/>
      <color rgb="FF0000FF"/>
      <name val="Calibri"/>
      <family val="0"/>
      <charset val="1"/>
    </font>
    <font>
      <sz val="1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7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E2F0D9"/>
        </patternFill>
      </fill>
    </dxf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CE4D6"/>
      <rgbColor rgb="FF99CCFF"/>
      <rgbColor rgb="FFFF99CC"/>
      <rgbColor rgb="FFCC99FF"/>
      <rgbColor rgb="FFF4CCCC"/>
      <rgbColor rgb="FF4472C4"/>
      <rgbColor rgb="FF33CCCC"/>
      <rgbColor rgb="FF99CC00"/>
      <rgbColor rgb="FFFFCC00"/>
      <rgbColor rgb="FFFF9900"/>
      <rgbColor rgb="FFFF6600"/>
      <rgbColor rgb="FF666666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ontrolCatalog" displayName="ControlCatalog" ref="A4:J64" headerRowCount="1" totalsRowCount="0" totalsRowShown="0">
  <autoFilter ref="A4:J64"/>
  <tableColumns count="10">
    <tableColumn id="1" name="Control ID"/>
    <tableColumn id="2" name="Domain"/>
    <tableColumn id="3" name="Priority"/>
    <tableColumn id="4" name="Control Objective"/>
    <tableColumn id="5" name="Suggested Owner"/>
    <tableColumn id="6" name="Evidence"/>
    <tableColumn id="7" name="Source"/>
    <tableColumn id="8" name="Source URL"/>
    <tableColumn id="9" name="Status"/>
    <tableColumn id="10" name="Target Date"/>
  </tableColumns>
</table>
</file>

<file path=xl/tables/table2.xml><?xml version="1.0" encoding="utf-8"?>
<table xmlns="http://schemas.openxmlformats.org/spreadsheetml/2006/main" id="2" name="MetricsCatalog" displayName="MetricsCatalog" ref="A4:G23" headerRowCount="1" totalsRowCount="0" totalsRowShown="0">
  <autoFilter ref="A4:G23"/>
  <tableColumns count="7">
    <tableColumn id="1" name="Metric"/>
    <tableColumn id="2" name="Definition"/>
    <tableColumn id="3" name="Target"/>
    <tableColumn id="4" name="Cadence"/>
    <tableColumn id="5" name="Owner"/>
    <tableColumn id="6" name="Current Value"/>
    <tableColumn id="7" name="RAG"/>
  </tableColumns>
</table>
</file>

<file path=xl/tables/table3.xml><?xml version="1.0" encoding="utf-8"?>
<table xmlns="http://schemas.openxmlformats.org/spreadsheetml/2006/main" id="3" name="RiskRegister" displayName="RiskRegister" ref="A4:M26" headerRowCount="1" totalsRowCount="0" totalsRowShown="0">
  <autoFilter ref="A4:M26"/>
  <tableColumns count="13">
    <tableColumn id="1" name="Risk ID"/>
    <tableColumn id="2" name="Scenario"/>
    <tableColumn id="3" name="Framework"/>
    <tableColumn id="4" name="Likelihood"/>
    <tableColumn id="5" name="Impact"/>
    <tableColumn id="6" name="Key Controls"/>
    <tableColumn id="7" name="Effectiveness"/>
    <tableColumn id="8" name="Inherent Score"/>
    <tableColumn id="9" name="Residual Score"/>
    <tableColumn id="10" name="Priority"/>
    <tableColumn id="11" name="Owner"/>
    <tableColumn id="12" name="Status"/>
    <tableColumn id="13" name="Review Date"/>
  </tableColumns>
</table>
</file>

<file path=xl/tables/table4.xml><?xml version="1.0" encoding="utf-8"?>
<table xmlns="http://schemas.openxmlformats.org/spreadsheetml/2006/main" id="4" name="Roadmap" displayName="Roadmap" ref="A4:G33" headerRowCount="1" totalsRowCount="0" totalsRowShown="0">
  <autoFilter ref="A4:G33"/>
  <tableColumns count="7">
    <tableColumn id="1" name="Period"/>
    <tableColumn id="2" name="Workstream"/>
    <tableColumn id="3" name="Action"/>
    <tableColumn id="4" name="Owner"/>
    <tableColumn id="5" name="Timing"/>
    <tableColumn id="6" name="Status"/>
    <tableColumn id="7" name="Success Measure"/>
  </tableColumns>
</table>
</file>

<file path=xl/tables/table5.xml><?xml version="1.0" encoding="utf-8"?>
<table xmlns="http://schemas.openxmlformats.org/spreadsheetml/2006/main" id="5" name="VendorDDQ" displayName="VendorDDQ" ref="A4:J44" headerRowCount="1" totalsRowCount="0" totalsRowShown="0">
  <autoFilter ref="A4:J44"/>
  <tableColumns count="10">
    <tableColumn id="1" name="Domain"/>
    <tableColumn id="2" name="Question"/>
    <tableColumn id="3" name="Evidence Requested"/>
    <tableColumn id="4" name="Reference"/>
    <tableColumn id="5" name="Criticality"/>
    <tableColumn id="6" name="Response"/>
    <tableColumn id="7" name="Evidence Link"/>
    <tableColumn id="8" name="Reviewer"/>
    <tableColumn id="9" name="Decision"/>
    <tableColumn id="10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irc.nist.gov/airmf-resources/airmf/" TargetMode="External"/><Relationship Id="rId2" Type="http://schemas.openxmlformats.org/officeDocument/2006/relationships/hyperlink" Target="https://www.nist.gov/cyberframework" TargetMode="External"/><Relationship Id="rId3" Type="http://schemas.openxmlformats.org/officeDocument/2006/relationships/hyperlink" Target="https://genai.owasp.org/resource/owasp-genai-llm-top-10-2026/" TargetMode="External"/><Relationship Id="rId4" Type="http://schemas.openxmlformats.org/officeDocument/2006/relationships/hyperlink" Target="https://genai.owasp.org/resource/owasp-top-10-for-agentic-applications-for-2026/" TargetMode="External"/><Relationship Id="rId5" Type="http://schemas.openxmlformats.org/officeDocument/2006/relationships/hyperlink" Target="https://csrc.nist.gov/pubs/sp/800/218/a/final" TargetMode="External"/><Relationship Id="rId6" Type="http://schemas.openxmlformats.org/officeDocument/2006/relationships/hyperlink" Target="https://www.ncsc.gov.uk/collection/guidelines-secure-ai-system-development" TargetMode="External"/><Relationship Id="rId7" Type="http://schemas.openxmlformats.org/officeDocument/2006/relationships/hyperlink" Target="https://www.iso.org/standard/42001" TargetMode="External"/><Relationship Id="rId8" Type="http://schemas.openxmlformats.org/officeDocument/2006/relationships/hyperlink" Target="https://cloudsecurityalliance.org/artifacts/ai-controls-matrix-v1-1" TargetMode="External"/><Relationship Id="rId9" Type="http://schemas.openxmlformats.org/officeDocument/2006/relationships/hyperlink" Target="https://digital-strategy.ec.europa.eu/en/policies/regulatory-framework-ai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irc.nist.gov/airmf-resources/airmf/" TargetMode="External"/><Relationship Id="rId2" Type="http://schemas.openxmlformats.org/officeDocument/2006/relationships/hyperlink" Target="https://www.iso.org/standard/42001" TargetMode="External"/><Relationship Id="rId3" Type="http://schemas.openxmlformats.org/officeDocument/2006/relationships/hyperlink" Target="https://airc.nist.gov/airmf-resources/airmf/" TargetMode="External"/><Relationship Id="rId4" Type="http://schemas.openxmlformats.org/officeDocument/2006/relationships/hyperlink" Target="https://www.nist.gov/publications/artificial-intelligence-risk-management-framework-generative-artificial-intelligence" TargetMode="External"/><Relationship Id="rId5" Type="http://schemas.openxmlformats.org/officeDocument/2006/relationships/hyperlink" Target="https://www.iso.org/standard/42001" TargetMode="External"/><Relationship Id="rId6" Type="http://schemas.openxmlformats.org/officeDocument/2006/relationships/hyperlink" Target="https://digital-strategy.ec.europa.eu/en/policies/regulatory-framework-ai" TargetMode="External"/><Relationship Id="rId7" Type="http://schemas.openxmlformats.org/officeDocument/2006/relationships/hyperlink" Target="https://airc.nist.gov/airmf-resources/airmf/" TargetMode="External"/><Relationship Id="rId8" Type="http://schemas.openxmlformats.org/officeDocument/2006/relationships/hyperlink" Target="https://genai.owasp.org/initiatives/ai-sbom-initiative/" TargetMode="External"/><Relationship Id="rId9" Type="http://schemas.openxmlformats.org/officeDocument/2006/relationships/hyperlink" Target="https://genai.owasp.org/initiatives/ai-sbom-initiative/" TargetMode="External"/><Relationship Id="rId10" Type="http://schemas.openxmlformats.org/officeDocument/2006/relationships/hyperlink" Target="https://www.nist.gov/cyberframework" TargetMode="External"/><Relationship Id="rId11" Type="http://schemas.openxmlformats.org/officeDocument/2006/relationships/hyperlink" Target="https://www.cisa.gov/resources-tools/resources/ai-data-security-best-practices-securing-data-used-train-operate-ai-systems" TargetMode="External"/><Relationship Id="rId12" Type="http://schemas.openxmlformats.org/officeDocument/2006/relationships/hyperlink" Target="https://www.cisa.gov/resources-tools/resources/ai-data-security-best-practices-securing-data-used-train-operate-ai-systems" TargetMode="External"/><Relationship Id="rId13" Type="http://schemas.openxmlformats.org/officeDocument/2006/relationships/hyperlink" Target="https://www.cisa.gov/resources-tools/resources/ai-data-security-best-practices-securing-data-used-train-operate-ai-systems" TargetMode="External"/><Relationship Id="rId14" Type="http://schemas.openxmlformats.org/officeDocument/2006/relationships/hyperlink" Target="https://genai.owasp.org/resource/owasp-genai-llm-top-10-2026/" TargetMode="External"/><Relationship Id="rId15" Type="http://schemas.openxmlformats.org/officeDocument/2006/relationships/hyperlink" Target="https://www.iso.org/standard/42001" TargetMode="External"/><Relationship Id="rId16" Type="http://schemas.openxmlformats.org/officeDocument/2006/relationships/hyperlink" Target="https://genai.owasp.org/resource/owasp-top-10-for-agentic-applications-for-2026/" TargetMode="External"/><Relationship Id="rId17" Type="http://schemas.openxmlformats.org/officeDocument/2006/relationships/hyperlink" Target="https://csrc.nist.gov/pubs/sp/800/207/final" TargetMode="External"/><Relationship Id="rId18" Type="http://schemas.openxmlformats.org/officeDocument/2006/relationships/hyperlink" Target="https://csrc.nist.gov/pubs/sp/800/207/final" TargetMode="External"/><Relationship Id="rId19" Type="http://schemas.openxmlformats.org/officeDocument/2006/relationships/hyperlink" Target="https://genai.owasp.org/resource/owasp-top-10-for-agentic-applications-for-2026/" TargetMode="External"/><Relationship Id="rId20" Type="http://schemas.openxmlformats.org/officeDocument/2006/relationships/hyperlink" Target="https://genai.owasp.org/resource/owasp-top-10-for-agentic-applications-for-2026/" TargetMode="External"/><Relationship Id="rId21" Type="http://schemas.openxmlformats.org/officeDocument/2006/relationships/hyperlink" Target="https://genai.owasp.org/resource/owasp-top-10-for-agentic-applications-for-2026/" TargetMode="External"/><Relationship Id="rId22" Type="http://schemas.openxmlformats.org/officeDocument/2006/relationships/hyperlink" Target="https://genai.owasp.org/resource/owasp-top-10-for-agentic-applications-for-2026/" TargetMode="External"/><Relationship Id="rId23" Type="http://schemas.openxmlformats.org/officeDocument/2006/relationships/hyperlink" Target="https://saif.google/" TargetMode="External"/><Relationship Id="rId24" Type="http://schemas.openxmlformats.org/officeDocument/2006/relationships/hyperlink" Target="https://genai.owasp.org/resource/owasp-genai-llm-top-10-2026/" TargetMode="External"/><Relationship Id="rId25" Type="http://schemas.openxmlformats.org/officeDocument/2006/relationships/hyperlink" Target="https://genai.owasp.org/resource/owasp-top-10-for-agentic-applications-for-2026/" TargetMode="External"/><Relationship Id="rId26" Type="http://schemas.openxmlformats.org/officeDocument/2006/relationships/hyperlink" Target="https://csrc.nist.gov/pubs/sp/800/207/final" TargetMode="External"/><Relationship Id="rId27" Type="http://schemas.openxmlformats.org/officeDocument/2006/relationships/hyperlink" Target="https://genai.owasp.org/resource/a-practical-guide-for-secure-mcp-server-development/" TargetMode="External"/><Relationship Id="rId28" Type="http://schemas.openxmlformats.org/officeDocument/2006/relationships/hyperlink" Target="https://genai.owasp.org/resource/owasp-genai-llm-top-10-2026/" TargetMode="External"/><Relationship Id="rId29" Type="http://schemas.openxmlformats.org/officeDocument/2006/relationships/hyperlink" Target="https://www.ncsc.gov.uk/collection/guidelines-secure-ai-system-development" TargetMode="External"/><Relationship Id="rId30" Type="http://schemas.openxmlformats.org/officeDocument/2006/relationships/hyperlink" Target="https://atlas.mitre.org/" TargetMode="External"/><Relationship Id="rId31" Type="http://schemas.openxmlformats.org/officeDocument/2006/relationships/hyperlink" Target="https://csrc.nist.gov/pubs/sp/800/218/final" TargetMode="External"/><Relationship Id="rId32" Type="http://schemas.openxmlformats.org/officeDocument/2006/relationships/hyperlink" Target="https://csrc.nist.gov/pubs/sp/800/218/a/final" TargetMode="External"/><Relationship Id="rId33" Type="http://schemas.openxmlformats.org/officeDocument/2006/relationships/hyperlink" Target="https://www.ncsc.gov.uk/collection/guidelines-secure-ai-system-development" TargetMode="External"/><Relationship Id="rId34" Type="http://schemas.openxmlformats.org/officeDocument/2006/relationships/hyperlink" Target="https://genai.owasp.org/resource/owasp-genai-llm-top-10-2026/" TargetMode="External"/><Relationship Id="rId35" Type="http://schemas.openxmlformats.org/officeDocument/2006/relationships/hyperlink" Target="https://www.nist.gov/publications/artificial-intelligence-risk-management-framework-generative-artificial-intelligence" TargetMode="External"/><Relationship Id="rId36" Type="http://schemas.openxmlformats.org/officeDocument/2006/relationships/hyperlink" Target="https://genai.owasp.org/resource/owasp-genai-llm-top-10-2026/" TargetMode="External"/><Relationship Id="rId37" Type="http://schemas.openxmlformats.org/officeDocument/2006/relationships/hyperlink" Target="https://atlas.mitre.org/" TargetMode="External"/><Relationship Id="rId38" Type="http://schemas.openxmlformats.org/officeDocument/2006/relationships/hyperlink" Target="https://www.nist.gov/publications/artificial-intelligence-risk-management-framework-generative-artificial-intelligence" TargetMode="External"/><Relationship Id="rId39" Type="http://schemas.openxmlformats.org/officeDocument/2006/relationships/hyperlink" Target="https://genai.owasp.org/resource/a-practical-guide-for-secure-mcp-server-development/" TargetMode="External"/><Relationship Id="rId40" Type="http://schemas.openxmlformats.org/officeDocument/2006/relationships/hyperlink" Target="https://www.ncsc.gov.uk/collection/guidelines-secure-ai-system-development" TargetMode="External"/><Relationship Id="rId41" Type="http://schemas.openxmlformats.org/officeDocument/2006/relationships/hyperlink" Target="https://www.iso.org/standard/42001" TargetMode="External"/><Relationship Id="rId42" Type="http://schemas.openxmlformats.org/officeDocument/2006/relationships/hyperlink" Target="https://www.ncsc.gov.uk/collection/guidelines-secure-ai-system-development" TargetMode="External"/><Relationship Id="rId43" Type="http://schemas.openxmlformats.org/officeDocument/2006/relationships/hyperlink" Target="https://atlas.mitre.org/" TargetMode="External"/><Relationship Id="rId44" Type="http://schemas.openxmlformats.org/officeDocument/2006/relationships/hyperlink" Target="https://airc.nist.gov/airmf-resources/airmf/" TargetMode="External"/><Relationship Id="rId45" Type="http://schemas.openxmlformats.org/officeDocument/2006/relationships/hyperlink" Target="https://www.iso.org/standard/42001" TargetMode="External"/><Relationship Id="rId46" Type="http://schemas.openxmlformats.org/officeDocument/2006/relationships/hyperlink" Target="https://saif.google/" TargetMode="External"/><Relationship Id="rId47" Type="http://schemas.openxmlformats.org/officeDocument/2006/relationships/hyperlink" Target="https://www.ncsc.gov.uk/collection/guidelines-secure-ai-system-development" TargetMode="External"/><Relationship Id="rId48" Type="http://schemas.openxmlformats.org/officeDocument/2006/relationships/hyperlink" Target="https://www.ncsc.gov.uk/collection/guidelines-secure-ai-system-development" TargetMode="External"/><Relationship Id="rId49" Type="http://schemas.openxmlformats.org/officeDocument/2006/relationships/hyperlink" Target="https://www.nist.gov/cyberframework" TargetMode="External"/><Relationship Id="rId50" Type="http://schemas.openxmlformats.org/officeDocument/2006/relationships/hyperlink" Target="https://digital-strategy.ec.europa.eu/en/policies/regulatory-framework-ai" TargetMode="External"/><Relationship Id="rId51" Type="http://schemas.openxmlformats.org/officeDocument/2006/relationships/hyperlink" Target="https://cloudsecurityalliance.org/artifacts/ai-controls-matrix-v1-1" TargetMode="External"/><Relationship Id="rId52" Type="http://schemas.openxmlformats.org/officeDocument/2006/relationships/hyperlink" Target="https://www.iso.org/standard/42001" TargetMode="External"/><Relationship Id="rId53" Type="http://schemas.openxmlformats.org/officeDocument/2006/relationships/hyperlink" Target="https://www.ncsc.gov.uk/collection/guidelines-secure-ai-system-development" TargetMode="External"/><Relationship Id="rId54" Type="http://schemas.openxmlformats.org/officeDocument/2006/relationships/hyperlink" Target="https://genai.owasp.org/resource/a-practical-guide-for-secure-mcp-server-development/" TargetMode="External"/><Relationship Id="rId55" Type="http://schemas.openxmlformats.org/officeDocument/2006/relationships/hyperlink" Target="https://digital-strategy.ec.europa.eu/en/policies/regulatory-framework-ai" TargetMode="External"/><Relationship Id="rId56" Type="http://schemas.openxmlformats.org/officeDocument/2006/relationships/hyperlink" Target="https://www.iso.org/standard/42001" TargetMode="External"/><Relationship Id="rId57" Type="http://schemas.openxmlformats.org/officeDocument/2006/relationships/hyperlink" Target="https://digital-strategy.ec.europa.eu/en/policies/regulatory-framework-ai" TargetMode="External"/><Relationship Id="rId58" Type="http://schemas.openxmlformats.org/officeDocument/2006/relationships/hyperlink" Target="https://www.iso.org/standard/42001" TargetMode="External"/><Relationship Id="rId59" Type="http://schemas.openxmlformats.org/officeDocument/2006/relationships/hyperlink" Target="https://www.ncsc.gov.uk/collection/guidelines-secure-ai-system-development" TargetMode="External"/><Relationship Id="rId60" Type="http://schemas.openxmlformats.org/officeDocument/2006/relationships/hyperlink" Target="https://airc.nist.gov/airmf-resources/airmf/" TargetMode="External"/><Relationship Id="rId6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o.org/standard/42001" TargetMode="External"/><Relationship Id="rId2" Type="http://schemas.openxmlformats.org/officeDocument/2006/relationships/hyperlink" Target="https://genai.owasp.org/initiatives/ai-sbom-initiative/" TargetMode="External"/><Relationship Id="rId3" Type="http://schemas.openxmlformats.org/officeDocument/2006/relationships/hyperlink" Target="https://www.cisa.gov/resources-tools/resources/ai-data-security-best-practices-securing-data-used-train-operate-ai-systems" TargetMode="External"/><Relationship Id="rId4" Type="http://schemas.openxmlformats.org/officeDocument/2006/relationships/hyperlink" Target="https://www.iso.org/standard/42001" TargetMode="External"/><Relationship Id="rId5" Type="http://schemas.openxmlformats.org/officeDocument/2006/relationships/hyperlink" Target="https://genai.owasp.org/resource/owasp-genai-llm-top-10-2026/" TargetMode="External"/><Relationship Id="rId6" Type="http://schemas.openxmlformats.org/officeDocument/2006/relationships/hyperlink" Target="https://www.cisa.gov/resources-tools/resources/ai-data-security-best-practices-securing-data-used-train-operate-ai-systems" TargetMode="External"/><Relationship Id="rId7" Type="http://schemas.openxmlformats.org/officeDocument/2006/relationships/hyperlink" Target="https://digital-strategy.ec.europa.eu/en/policies/regulatory-framework-ai" TargetMode="External"/><Relationship Id="rId8" Type="http://schemas.openxmlformats.org/officeDocument/2006/relationships/hyperlink" Target="https://csrc.nist.gov/pubs/sp/800/207/final" TargetMode="External"/><Relationship Id="rId9" Type="http://schemas.openxmlformats.org/officeDocument/2006/relationships/hyperlink" Target="https://genai.owasp.org/resource/owasp-top-10-for-agentic-applications-for-2026/" TargetMode="External"/><Relationship Id="rId10" Type="http://schemas.openxmlformats.org/officeDocument/2006/relationships/hyperlink" Target="https://genai.owasp.org/resource/owasp-top-10-for-agentic-applications-for-2026/" TargetMode="External"/><Relationship Id="rId11" Type="http://schemas.openxmlformats.org/officeDocument/2006/relationships/hyperlink" Target="https://saif.google/" TargetMode="External"/><Relationship Id="rId12" Type="http://schemas.openxmlformats.org/officeDocument/2006/relationships/hyperlink" Target="https://genai.owasp.org/resource/owasp-top-10-for-agentic-applications-for-2026/" TargetMode="External"/><Relationship Id="rId13" Type="http://schemas.openxmlformats.org/officeDocument/2006/relationships/hyperlink" Target="https://genai.owasp.org/resource/a-practical-guide-for-secure-mcp-server-development/" TargetMode="External"/><Relationship Id="rId14" Type="http://schemas.openxmlformats.org/officeDocument/2006/relationships/hyperlink" Target="https://genai.owasp.org/resource/owasp-genai-llm-top-10-2026/" TargetMode="External"/><Relationship Id="rId15" Type="http://schemas.openxmlformats.org/officeDocument/2006/relationships/hyperlink" Target="https://csrc.nist.gov/pubs/sp/800/218/a/final" TargetMode="External"/><Relationship Id="rId16" Type="http://schemas.openxmlformats.org/officeDocument/2006/relationships/hyperlink" Target="https://genai.owasp.org/initiatives/ai-sbom-initiative/" TargetMode="External"/><Relationship Id="rId17" Type="http://schemas.openxmlformats.org/officeDocument/2006/relationships/hyperlink" Target="https://genai.owasp.org/resource/a-practical-guide-for-secure-mcp-server-development/" TargetMode="External"/><Relationship Id="rId18" Type="http://schemas.openxmlformats.org/officeDocument/2006/relationships/hyperlink" Target="https://genai.owasp.org/resource/owasp-genai-llm-top-10-2026/" TargetMode="External"/><Relationship Id="rId19" Type="http://schemas.openxmlformats.org/officeDocument/2006/relationships/hyperlink" Target="https://www.ncsc.gov.uk/collection/guidelines-secure-ai-system-development" TargetMode="External"/><Relationship Id="rId20" Type="http://schemas.openxmlformats.org/officeDocument/2006/relationships/hyperlink" Target="https://www.ncsc.gov.uk/collection/guidelines-secure-ai-system-development" TargetMode="External"/><Relationship Id="rId21" Type="http://schemas.openxmlformats.org/officeDocument/2006/relationships/hyperlink" Target="https://www.ncsc.gov.uk/collection/guidelines-secure-ai-system-development" TargetMode="External"/><Relationship Id="rId22" Type="http://schemas.openxmlformats.org/officeDocument/2006/relationships/hyperlink" Target="https://www.nist.gov/cyberframework" TargetMode="External"/><Relationship Id="rId23" Type="http://schemas.openxmlformats.org/officeDocument/2006/relationships/hyperlink" Target="https://atlas.mitre.org/" TargetMode="External"/><Relationship Id="rId24" Type="http://schemas.openxmlformats.org/officeDocument/2006/relationships/hyperlink" Target="https://www.ncsc.gov.uk/collection/guidelines-secure-ai-system-development" TargetMode="External"/><Relationship Id="rId25" Type="http://schemas.openxmlformats.org/officeDocument/2006/relationships/hyperlink" Target="https://www.ncsc.gov.uk/collection/guidelines-secure-ai-system-development" TargetMode="External"/><Relationship Id="rId26" Type="http://schemas.openxmlformats.org/officeDocument/2006/relationships/hyperlink" Target="https://www.nist.gov/cyberframework" TargetMode="External"/><Relationship Id="rId27" Type="http://schemas.openxmlformats.org/officeDocument/2006/relationships/hyperlink" Target="https://www.nist.gov/cyberframework" TargetMode="External"/><Relationship Id="rId28" Type="http://schemas.openxmlformats.org/officeDocument/2006/relationships/hyperlink" Target="https://www.ncsc.gov.uk/collection/guidelines-secure-ai-system-development" TargetMode="External"/><Relationship Id="rId29" Type="http://schemas.openxmlformats.org/officeDocument/2006/relationships/hyperlink" Target="https://genai.owasp.org/resource/owasp-top-10-for-agentic-applications-for-2026/" TargetMode="External"/><Relationship Id="rId30" Type="http://schemas.openxmlformats.org/officeDocument/2006/relationships/hyperlink" Target="https://cloudsecurityalliance.org/artifacts/ai-controls-matrix-v1-1" TargetMode="External"/><Relationship Id="rId31" Type="http://schemas.openxmlformats.org/officeDocument/2006/relationships/hyperlink" Target="https://digital-strategy.ec.europa.eu/en/policies/regulatory-framework-ai" TargetMode="External"/><Relationship Id="rId32" Type="http://schemas.openxmlformats.org/officeDocument/2006/relationships/hyperlink" Target="https://www.ncsc.gov.uk/collection/guidelines-secure-ai-system-development" TargetMode="External"/><Relationship Id="rId33" Type="http://schemas.openxmlformats.org/officeDocument/2006/relationships/hyperlink" Target="https://www.iso.org/standard/42001" TargetMode="External"/><Relationship Id="rId34" Type="http://schemas.openxmlformats.org/officeDocument/2006/relationships/hyperlink" Target="https://genai.owasp.org/resource/a-practical-guide-for-secure-mcp-server-development/" TargetMode="External"/><Relationship Id="rId35" Type="http://schemas.openxmlformats.org/officeDocument/2006/relationships/hyperlink" Target="https://genai.owasp.org/resource/a-practical-guide-for-secure-mcp-server-development/" TargetMode="External"/><Relationship Id="rId36" Type="http://schemas.openxmlformats.org/officeDocument/2006/relationships/hyperlink" Target="https://genai.owasp.org/resource/a-practical-guide-for-secure-mcp-server-development/" TargetMode="External"/><Relationship Id="rId37" Type="http://schemas.openxmlformats.org/officeDocument/2006/relationships/hyperlink" Target="https://genai.owasp.org/resource/owasp-top-10-for-agentic-applications-for-2026/" TargetMode="External"/><Relationship Id="rId38" Type="http://schemas.openxmlformats.org/officeDocument/2006/relationships/hyperlink" Target="https://genai.owasp.org/resource/owasp-top-10-for-agentic-applications-for-2026/" TargetMode="External"/><Relationship Id="rId39" Type="http://schemas.openxmlformats.org/officeDocument/2006/relationships/hyperlink" Target="https://genai.owasp.org/resource/owasp-top-10-for-agentic-applications-for-2026/" TargetMode="External"/><Relationship Id="rId40" Type="http://schemas.openxmlformats.org/officeDocument/2006/relationships/hyperlink" Target="https://genai.owasp.org/resource/owasp-top-10-for-agentic-applications-for-2026/" TargetMode="External"/><Relationship Id="rId41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8" min="3" style="1" width="18"/>
  </cols>
  <sheetData>
    <row r="2" customFormat="false" ht="24" hidden="false" customHeight="true" outlineLevel="0" collapsed="false">
      <c r="B2" s="2" t="s">
        <v>0</v>
      </c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B3" s="3" t="s">
        <v>1</v>
      </c>
      <c r="C3" s="3"/>
      <c r="D3" s="3"/>
      <c r="E3" s="3"/>
      <c r="F3" s="3"/>
      <c r="G3" s="3"/>
      <c r="H3" s="3"/>
    </row>
    <row r="5" customFormat="false" ht="15" hidden="false" customHeight="true" outlineLevel="0" collapsed="false">
      <c r="B5" s="4" t="s">
        <v>2</v>
      </c>
      <c r="C5" s="4"/>
      <c r="D5" s="4"/>
      <c r="E5" s="4"/>
      <c r="F5" s="4"/>
      <c r="G5" s="4"/>
      <c r="H5" s="4"/>
    </row>
    <row r="7" customFormat="false" ht="15" hidden="false" customHeight="true" outlineLevel="0" collapsed="false">
      <c r="B7" s="5" t="s">
        <v>3</v>
      </c>
      <c r="D7" s="5" t="s">
        <v>4</v>
      </c>
      <c r="F7" s="5" t="s">
        <v>5</v>
      </c>
    </row>
    <row r="8" customFormat="false" ht="21.75" hidden="false" customHeight="true" outlineLevel="0" collapsed="false">
      <c r="B8" s="6" t="n">
        <f aca="false">IFERROR(COUNTIF(ControlCatalog[Status],"Implemented")/COUNTA(ControlCatalog[Control ID]),0)</f>
        <v>0</v>
      </c>
      <c r="D8" s="7" t="n">
        <f aca="false">COUNTIF(RiskRegister[Priority],"Critical")+COUNTIF(RiskRegister[Priority],"High")</f>
        <v>16</v>
      </c>
      <c r="F8" s="6" t="n">
        <f aca="false">IFERROR(COUNTIF(Roadmap[Status],"Complete")/COUNTA(Roadmap[Workstream]),0)</f>
        <v>0</v>
      </c>
    </row>
    <row r="10" customFormat="false" ht="15" hidden="false" customHeight="true" outlineLevel="0" collapsed="false">
      <c r="B10" s="5" t="s">
        <v>6</v>
      </c>
      <c r="D10" s="5" t="s">
        <v>7</v>
      </c>
      <c r="F10" s="5" t="s">
        <v>8</v>
      </c>
    </row>
    <row r="11" customFormat="false" ht="21.75" hidden="false" customHeight="true" outlineLevel="0" collapsed="false">
      <c r="B11" s="7" t="n">
        <f aca="false">COUNTA(ControlCatalog[Control ID])</f>
        <v>60</v>
      </c>
      <c r="D11" s="7" t="n">
        <f aca="false">COUNTA(RiskRegister[Risk ID])</f>
        <v>22</v>
      </c>
      <c r="F11" s="7" t="n">
        <f aca="false">COUNTA(VendorDDQ[Question])</f>
        <v>40</v>
      </c>
    </row>
    <row r="14" customFormat="false" ht="15" hidden="false" customHeight="true" outlineLevel="0" collapsed="false">
      <c r="B14" s="4" t="s">
        <v>9</v>
      </c>
      <c r="C14" s="4"/>
      <c r="D14" s="4"/>
      <c r="E14" s="4"/>
      <c r="F14" s="4"/>
      <c r="G14" s="4"/>
      <c r="H14" s="4"/>
    </row>
    <row r="16" customFormat="false" ht="15" hidden="false" customHeight="true" outlineLevel="0" collapsed="false">
      <c r="B16" s="8" t="s">
        <v>10</v>
      </c>
      <c r="C16" s="9" t="s">
        <v>11</v>
      </c>
      <c r="D16" s="9"/>
      <c r="E16" s="9"/>
      <c r="F16" s="9"/>
      <c r="G16" s="9"/>
      <c r="H16" s="9"/>
    </row>
    <row r="17" customFormat="false" ht="15" hidden="false" customHeight="true" outlineLevel="0" collapsed="false">
      <c r="B17" s="8" t="s">
        <v>12</v>
      </c>
      <c r="C17" s="9" t="s">
        <v>13</v>
      </c>
      <c r="D17" s="9"/>
      <c r="E17" s="9"/>
      <c r="F17" s="9"/>
      <c r="G17" s="9"/>
      <c r="H17" s="9"/>
    </row>
    <row r="18" customFormat="false" ht="15" hidden="false" customHeight="true" outlineLevel="0" collapsed="false">
      <c r="B18" s="8" t="s">
        <v>14</v>
      </c>
      <c r="C18" s="9" t="s">
        <v>15</v>
      </c>
      <c r="D18" s="9"/>
      <c r="E18" s="9"/>
      <c r="F18" s="9"/>
      <c r="G18" s="9"/>
      <c r="H18" s="9"/>
    </row>
    <row r="19" customFormat="false" ht="15" hidden="false" customHeight="true" outlineLevel="0" collapsed="false">
      <c r="B19" s="8" t="s">
        <v>16</v>
      </c>
      <c r="C19" s="9" t="s">
        <v>17</v>
      </c>
      <c r="D19" s="9"/>
      <c r="E19" s="9"/>
      <c r="F19" s="9"/>
      <c r="G19" s="9"/>
      <c r="H19" s="9"/>
    </row>
    <row r="20" customFormat="false" ht="15" hidden="false" customHeight="true" outlineLevel="0" collapsed="false">
      <c r="B20" s="8" t="s">
        <v>18</v>
      </c>
      <c r="C20" s="9" t="s">
        <v>19</v>
      </c>
      <c r="D20" s="9"/>
      <c r="E20" s="9"/>
      <c r="F20" s="9"/>
      <c r="G20" s="9"/>
      <c r="H20" s="9"/>
    </row>
    <row r="21" customFormat="false" ht="15" hidden="false" customHeight="true" outlineLevel="0" collapsed="false">
      <c r="B21" s="8"/>
      <c r="C21" s="9"/>
      <c r="D21" s="9"/>
      <c r="E21" s="9"/>
      <c r="F21" s="9"/>
      <c r="G21" s="9"/>
      <c r="H21" s="9"/>
    </row>
    <row r="24" customFormat="false" ht="15" hidden="false" customHeight="true" outlineLevel="0" collapsed="false">
      <c r="B24" s="4" t="s">
        <v>20</v>
      </c>
      <c r="C24" s="4"/>
      <c r="D24" s="4"/>
      <c r="E24" s="4"/>
      <c r="F24" s="4"/>
      <c r="G24" s="4"/>
      <c r="H24" s="4"/>
    </row>
    <row r="26" customFormat="false" ht="15" hidden="false" customHeight="true" outlineLevel="0" collapsed="false">
      <c r="B26" s="5" t="s">
        <v>21</v>
      </c>
      <c r="C26" s="9" t="s">
        <v>22</v>
      </c>
      <c r="D26" s="9"/>
      <c r="E26" s="9"/>
      <c r="F26" s="9"/>
      <c r="G26" s="8" t="s">
        <v>23</v>
      </c>
    </row>
    <row r="27" customFormat="false" ht="15" hidden="false" customHeight="true" outlineLevel="0" collapsed="false">
      <c r="B27" s="5" t="s">
        <v>24</v>
      </c>
      <c r="C27" s="9" t="s">
        <v>25</v>
      </c>
      <c r="D27" s="9"/>
      <c r="E27" s="9"/>
      <c r="F27" s="9"/>
      <c r="G27" s="8" t="s">
        <v>23</v>
      </c>
    </row>
    <row r="28" customFormat="false" ht="15" hidden="false" customHeight="true" outlineLevel="0" collapsed="false">
      <c r="B28" s="5" t="s">
        <v>26</v>
      </c>
      <c r="C28" s="9" t="s">
        <v>27</v>
      </c>
      <c r="D28" s="9"/>
      <c r="E28" s="9"/>
      <c r="F28" s="9"/>
      <c r="G28" s="8" t="s">
        <v>23</v>
      </c>
    </row>
    <row r="29" customFormat="false" ht="15" hidden="false" customHeight="true" outlineLevel="0" collapsed="false">
      <c r="B29" s="5" t="s">
        <v>28</v>
      </c>
      <c r="C29" s="9" t="s">
        <v>29</v>
      </c>
      <c r="D29" s="9"/>
      <c r="E29" s="9"/>
      <c r="F29" s="9"/>
      <c r="G29" s="8" t="s">
        <v>23</v>
      </c>
    </row>
    <row r="30" customFormat="false" ht="15" hidden="false" customHeight="true" outlineLevel="0" collapsed="false">
      <c r="B30" s="5" t="s">
        <v>30</v>
      </c>
      <c r="C30" s="9" t="s">
        <v>31</v>
      </c>
      <c r="D30" s="9"/>
      <c r="E30" s="9"/>
      <c r="F30" s="9"/>
      <c r="G30" s="8" t="s">
        <v>23</v>
      </c>
    </row>
    <row r="31" customFormat="false" ht="15" hidden="false" customHeight="true" outlineLevel="0" collapsed="false">
      <c r="B31" s="5" t="s">
        <v>32</v>
      </c>
      <c r="C31" s="9" t="s">
        <v>33</v>
      </c>
      <c r="D31" s="9"/>
      <c r="E31" s="9"/>
      <c r="F31" s="9"/>
      <c r="G31" s="8" t="s">
        <v>23</v>
      </c>
    </row>
    <row r="32" customFormat="false" ht="15" hidden="false" customHeight="true" outlineLevel="0" collapsed="false">
      <c r="B32" s="5" t="s">
        <v>34</v>
      </c>
      <c r="C32" s="9" t="s">
        <v>35</v>
      </c>
      <c r="D32" s="9"/>
      <c r="E32" s="9"/>
      <c r="F32" s="9"/>
      <c r="G32" s="8" t="s">
        <v>23</v>
      </c>
    </row>
    <row r="33" customFormat="false" ht="15" hidden="false" customHeight="true" outlineLevel="0" collapsed="false">
      <c r="B33" s="5" t="s">
        <v>36</v>
      </c>
      <c r="C33" s="9" t="s">
        <v>37</v>
      </c>
      <c r="D33" s="9"/>
      <c r="E33" s="9"/>
      <c r="F33" s="9"/>
      <c r="G33" s="8" t="s">
        <v>23</v>
      </c>
    </row>
    <row r="34" customFormat="false" ht="15" hidden="false" customHeight="true" outlineLevel="0" collapsed="false">
      <c r="B34" s="5" t="s">
        <v>38</v>
      </c>
      <c r="C34" s="9" t="s">
        <v>39</v>
      </c>
      <c r="D34" s="9"/>
      <c r="E34" s="9"/>
      <c r="F34" s="9"/>
      <c r="G34" s="8" t="s">
        <v>23</v>
      </c>
    </row>
    <row r="38" customFormat="false" ht="15" hidden="false" customHeight="true" outlineLevel="0" collapsed="false">
      <c r="B38" s="4" t="s">
        <v>40</v>
      </c>
      <c r="C38" s="4"/>
      <c r="D38" s="4"/>
      <c r="E38" s="4"/>
      <c r="F38" s="4"/>
      <c r="G38" s="4"/>
      <c r="H38" s="4"/>
    </row>
    <row r="40" customFormat="false" ht="15" hidden="false" customHeight="true" outlineLevel="0" collapsed="false">
      <c r="B40" s="9" t="s">
        <v>41</v>
      </c>
      <c r="C40" s="9"/>
      <c r="D40" s="9"/>
      <c r="E40" s="9"/>
      <c r="F40" s="9"/>
      <c r="G40" s="9"/>
      <c r="H40" s="9"/>
    </row>
    <row r="41" customFormat="false" ht="15" hidden="false" customHeight="true" outlineLevel="0" collapsed="false">
      <c r="B41" s="9" t="s">
        <v>42</v>
      </c>
      <c r="C41" s="9"/>
      <c r="D41" s="9"/>
      <c r="E41" s="9"/>
      <c r="F41" s="9"/>
      <c r="G41" s="9"/>
      <c r="H41" s="9"/>
    </row>
    <row r="42" customFormat="false" ht="15" hidden="false" customHeight="true" outlineLevel="0" collapsed="false">
      <c r="B42" s="9" t="s">
        <v>43</v>
      </c>
      <c r="C42" s="9"/>
      <c r="D42" s="9"/>
      <c r="E42" s="9"/>
      <c r="F42" s="9"/>
      <c r="G42" s="9"/>
      <c r="H42" s="9"/>
    </row>
    <row r="43" customFormat="false" ht="15" hidden="false" customHeight="true" outlineLevel="0" collapsed="false">
      <c r="B43" s="9" t="s">
        <v>44</v>
      </c>
      <c r="C43" s="9"/>
      <c r="D43" s="9"/>
      <c r="E43" s="9"/>
      <c r="F43" s="9"/>
      <c r="G43" s="9"/>
      <c r="H43" s="9"/>
    </row>
    <row r="44" customFormat="false" ht="15" hidden="false" customHeight="true" outlineLevel="0" collapsed="false">
      <c r="B44" s="9" t="s">
        <v>45</v>
      </c>
      <c r="C44" s="9"/>
      <c r="D44" s="9"/>
      <c r="E44" s="9"/>
      <c r="F44" s="9"/>
      <c r="G44" s="9"/>
      <c r="H44" s="9"/>
    </row>
    <row r="46" customFormat="false" ht="15" hidden="false" customHeight="true" outlineLevel="0" collapsed="false">
      <c r="B46" s="10" t="s">
        <v>46</v>
      </c>
    </row>
    <row r="47" customFormat="false" ht="15" hidden="false" customHeight="true" outlineLevel="0" collapsed="false">
      <c r="B47" s="1" t="s">
        <v>47</v>
      </c>
    </row>
    <row r="48" customFormat="false" ht="15" hidden="false" customHeight="true" outlineLevel="0" collapsed="false">
      <c r="B48" s="1" t="s">
        <v>48</v>
      </c>
    </row>
    <row r="49" customFormat="false" ht="15" hidden="false" customHeight="true" outlineLevel="0" collapsed="false">
      <c r="B49" s="1" t="s">
        <v>49</v>
      </c>
    </row>
    <row r="50" customFormat="false" ht="15" hidden="false" customHeight="true" outlineLevel="0" collapsed="false">
      <c r="B50" s="1" t="s">
        <v>50</v>
      </c>
    </row>
  </sheetData>
  <mergeCells count="26">
    <mergeCell ref="B2:H2"/>
    <mergeCell ref="B3:H3"/>
    <mergeCell ref="B5:H5"/>
    <mergeCell ref="B14:H14"/>
    <mergeCell ref="C16:H16"/>
    <mergeCell ref="C17:H17"/>
    <mergeCell ref="C18:H18"/>
    <mergeCell ref="C19:H19"/>
    <mergeCell ref="C20:H20"/>
    <mergeCell ref="C21:H21"/>
    <mergeCell ref="B24:H24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B38:H38"/>
    <mergeCell ref="B40:H40"/>
    <mergeCell ref="B41:H41"/>
    <mergeCell ref="B42:H42"/>
    <mergeCell ref="B43:H43"/>
    <mergeCell ref="B44:H44"/>
  </mergeCells>
  <hyperlinks>
    <hyperlink ref="B16" location="'Control Catalog'!A1" display="Control Catalog"/>
    <hyperlink ref="B17" location="'Risk Register'!A1" display="Risk Register"/>
    <hyperlink ref="B18" location="'90-Day Roadmap'!A1" display="90-Day Roadmap"/>
    <hyperlink ref="B19" location="'Vendor DDQ'!A1" display="Vendor DDQ"/>
    <hyperlink ref="B20" location="'KPI Dashboard'!A1" display="KPI Dashboard"/>
    <hyperlink ref="G26" r:id="rId1" display="Open source"/>
    <hyperlink ref="G27" r:id="rId2" display="Open source"/>
    <hyperlink ref="G28" r:id="rId3" display="Open source"/>
    <hyperlink ref="G29" r:id="rId4" display="Open source"/>
    <hyperlink ref="G30" r:id="rId5" display="Open source"/>
    <hyperlink ref="G31" r:id="rId6" display="Open source"/>
    <hyperlink ref="G32" r:id="rId7" display="Open source"/>
    <hyperlink ref="G33" r:id="rId8" display="Open source"/>
    <hyperlink ref="G34" r:id="rId9" display="Open source"/>
  </hyperlink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0"/>
    <col collapsed="false" customWidth="true" hidden="false" outlineLevel="0" max="3" min="3" style="1" width="11"/>
    <col collapsed="false" customWidth="true" hidden="false" outlineLevel="0" max="4" min="4" style="1" width="58"/>
    <col collapsed="false" customWidth="true" hidden="false" outlineLevel="0" max="5" min="5" style="1" width="22"/>
    <col collapsed="false" customWidth="true" hidden="false" outlineLevel="0" max="6" min="6" style="1" width="40"/>
    <col collapsed="false" customWidth="true" hidden="false" outlineLevel="0" max="7" min="7" style="1" width="22"/>
    <col collapsed="false" customWidth="true" hidden="false" outlineLevel="0" max="8" min="8" style="1" width="42"/>
    <col collapsed="false" customWidth="true" hidden="false" outlineLevel="0" max="9" min="9" style="1" width="16"/>
    <col collapsed="false" customWidth="true" hidden="false" outlineLevel="0" max="10" min="10" style="1" width="14"/>
  </cols>
  <sheetData>
    <row r="1" customFormat="false" ht="31.5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31.5" hidden="false" customHeight="true" outlineLevel="0" collapsed="false">
      <c r="A2" s="3" t="s">
        <v>52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30" hidden="false" customHeight="true" outlineLevel="0" collapsed="false">
      <c r="A4" s="11" t="s">
        <v>53</v>
      </c>
      <c r="B4" s="11" t="s">
        <v>54</v>
      </c>
      <c r="C4" s="11" t="s">
        <v>55</v>
      </c>
      <c r="D4" s="11" t="s">
        <v>56</v>
      </c>
      <c r="E4" s="11" t="s">
        <v>57</v>
      </c>
      <c r="F4" s="11" t="s">
        <v>58</v>
      </c>
      <c r="G4" s="11" t="s">
        <v>59</v>
      </c>
      <c r="H4" s="11" t="s">
        <v>60</v>
      </c>
      <c r="I4" s="11" t="s">
        <v>61</v>
      </c>
      <c r="J4" s="11" t="s">
        <v>62</v>
      </c>
    </row>
    <row r="5" customFormat="false" ht="15" hidden="false" customHeight="true" outlineLevel="0" collapsed="false">
      <c r="A5" s="12" t="s">
        <v>63</v>
      </c>
      <c r="B5" s="12" t="s">
        <v>64</v>
      </c>
      <c r="C5" s="12" t="s">
        <v>65</v>
      </c>
      <c r="D5" s="12" t="s">
        <v>66</v>
      </c>
      <c r="E5" s="12" t="s">
        <v>67</v>
      </c>
      <c r="F5" s="12" t="s">
        <v>68</v>
      </c>
      <c r="G5" s="12" t="s">
        <v>21</v>
      </c>
      <c r="H5" s="13" t="s">
        <v>69</v>
      </c>
      <c r="I5" s="12" t="s">
        <v>70</v>
      </c>
      <c r="J5" s="14"/>
    </row>
    <row r="6" customFormat="false" ht="15" hidden="false" customHeight="true" outlineLevel="0" collapsed="false">
      <c r="A6" s="12" t="s">
        <v>71</v>
      </c>
      <c r="B6" s="12" t="s">
        <v>64</v>
      </c>
      <c r="C6" s="12" t="s">
        <v>65</v>
      </c>
      <c r="D6" s="12" t="s">
        <v>72</v>
      </c>
      <c r="E6" s="12" t="s">
        <v>73</v>
      </c>
      <c r="F6" s="12" t="s">
        <v>74</v>
      </c>
      <c r="G6" s="12" t="s">
        <v>34</v>
      </c>
      <c r="H6" s="13" t="s">
        <v>75</v>
      </c>
      <c r="I6" s="12" t="s">
        <v>70</v>
      </c>
      <c r="J6" s="14"/>
    </row>
    <row r="7" customFormat="false" ht="23.25" hidden="false" customHeight="true" outlineLevel="0" collapsed="false">
      <c r="A7" s="12" t="s">
        <v>76</v>
      </c>
      <c r="B7" s="12" t="s">
        <v>64</v>
      </c>
      <c r="C7" s="12" t="s">
        <v>77</v>
      </c>
      <c r="D7" s="12" t="s">
        <v>78</v>
      </c>
      <c r="E7" s="12" t="s">
        <v>79</v>
      </c>
      <c r="F7" s="12" t="s">
        <v>80</v>
      </c>
      <c r="G7" s="12" t="s">
        <v>21</v>
      </c>
      <c r="H7" s="13" t="s">
        <v>69</v>
      </c>
      <c r="I7" s="12" t="s">
        <v>70</v>
      </c>
      <c r="J7" s="14"/>
    </row>
    <row r="8" customFormat="false" ht="15" hidden="false" customHeight="true" outlineLevel="0" collapsed="false">
      <c r="A8" s="12" t="s">
        <v>81</v>
      </c>
      <c r="B8" s="12" t="s">
        <v>64</v>
      </c>
      <c r="C8" s="12" t="s">
        <v>77</v>
      </c>
      <c r="D8" s="12" t="s">
        <v>82</v>
      </c>
      <c r="E8" s="12" t="s">
        <v>83</v>
      </c>
      <c r="F8" s="12" t="s">
        <v>84</v>
      </c>
      <c r="G8" s="12" t="s">
        <v>85</v>
      </c>
      <c r="H8" s="13" t="s">
        <v>86</v>
      </c>
      <c r="I8" s="12" t="s">
        <v>70</v>
      </c>
      <c r="J8" s="14"/>
    </row>
    <row r="9" customFormat="false" ht="23.25" hidden="false" customHeight="true" outlineLevel="0" collapsed="false">
      <c r="A9" s="12" t="s">
        <v>87</v>
      </c>
      <c r="B9" s="12" t="s">
        <v>64</v>
      </c>
      <c r="C9" s="12" t="s">
        <v>77</v>
      </c>
      <c r="D9" s="12" t="s">
        <v>88</v>
      </c>
      <c r="E9" s="12" t="s">
        <v>89</v>
      </c>
      <c r="F9" s="12" t="s">
        <v>90</v>
      </c>
      <c r="G9" s="12" t="s">
        <v>34</v>
      </c>
      <c r="H9" s="13" t="s">
        <v>75</v>
      </c>
      <c r="I9" s="12" t="s">
        <v>70</v>
      </c>
      <c r="J9" s="14"/>
    </row>
    <row r="10" customFormat="false" ht="15" hidden="false" customHeight="true" outlineLevel="0" collapsed="false">
      <c r="A10" s="12" t="s">
        <v>91</v>
      </c>
      <c r="B10" s="12" t="s">
        <v>64</v>
      </c>
      <c r="C10" s="12" t="s">
        <v>92</v>
      </c>
      <c r="D10" s="12" t="s">
        <v>93</v>
      </c>
      <c r="E10" s="12" t="s">
        <v>94</v>
      </c>
      <c r="F10" s="12" t="s">
        <v>95</v>
      </c>
      <c r="G10" s="12" t="s">
        <v>38</v>
      </c>
      <c r="H10" s="13" t="s">
        <v>96</v>
      </c>
      <c r="I10" s="12" t="s">
        <v>70</v>
      </c>
      <c r="J10" s="14"/>
    </row>
    <row r="11" customFormat="false" ht="23.25" hidden="false" customHeight="true" outlineLevel="0" collapsed="false">
      <c r="A11" s="12" t="s">
        <v>97</v>
      </c>
      <c r="B11" s="12" t="s">
        <v>98</v>
      </c>
      <c r="C11" s="12" t="s">
        <v>65</v>
      </c>
      <c r="D11" s="12" t="s">
        <v>99</v>
      </c>
      <c r="E11" s="12" t="s">
        <v>100</v>
      </c>
      <c r="F11" s="12" t="s">
        <v>101</v>
      </c>
      <c r="G11" s="12" t="s">
        <v>21</v>
      </c>
      <c r="H11" s="13" t="s">
        <v>69</v>
      </c>
      <c r="I11" s="12" t="s">
        <v>70</v>
      </c>
      <c r="J11" s="14"/>
    </row>
    <row r="12" customFormat="false" ht="23.25" hidden="false" customHeight="true" outlineLevel="0" collapsed="false">
      <c r="A12" s="12" t="s">
        <v>102</v>
      </c>
      <c r="B12" s="12" t="s">
        <v>98</v>
      </c>
      <c r="C12" s="12" t="s">
        <v>77</v>
      </c>
      <c r="D12" s="12" t="s">
        <v>103</v>
      </c>
      <c r="E12" s="12" t="s">
        <v>104</v>
      </c>
      <c r="F12" s="12" t="s">
        <v>105</v>
      </c>
      <c r="G12" s="12" t="s">
        <v>106</v>
      </c>
      <c r="H12" s="13" t="s">
        <v>107</v>
      </c>
      <c r="I12" s="12" t="s">
        <v>70</v>
      </c>
      <c r="J12" s="14"/>
    </row>
    <row r="13" customFormat="false" ht="15" hidden="false" customHeight="true" outlineLevel="0" collapsed="false">
      <c r="A13" s="12" t="s">
        <v>108</v>
      </c>
      <c r="B13" s="12" t="s">
        <v>98</v>
      </c>
      <c r="C13" s="12" t="s">
        <v>77</v>
      </c>
      <c r="D13" s="12" t="s">
        <v>109</v>
      </c>
      <c r="E13" s="12" t="s">
        <v>110</v>
      </c>
      <c r="F13" s="12" t="s">
        <v>111</v>
      </c>
      <c r="G13" s="12" t="s">
        <v>106</v>
      </c>
      <c r="H13" s="13" t="s">
        <v>107</v>
      </c>
      <c r="I13" s="12" t="s">
        <v>70</v>
      </c>
      <c r="J13" s="14"/>
    </row>
    <row r="14" customFormat="false" ht="15" hidden="false" customHeight="true" outlineLevel="0" collapsed="false">
      <c r="A14" s="12" t="s">
        <v>112</v>
      </c>
      <c r="B14" s="12" t="s">
        <v>98</v>
      </c>
      <c r="C14" s="12" t="s">
        <v>77</v>
      </c>
      <c r="D14" s="12" t="s">
        <v>113</v>
      </c>
      <c r="E14" s="12" t="s">
        <v>114</v>
      </c>
      <c r="F14" s="12" t="s">
        <v>115</v>
      </c>
      <c r="G14" s="12" t="s">
        <v>24</v>
      </c>
      <c r="H14" s="13" t="s">
        <v>116</v>
      </c>
      <c r="I14" s="12" t="s">
        <v>70</v>
      </c>
      <c r="J14" s="14"/>
    </row>
    <row r="15" customFormat="false" ht="15" hidden="false" customHeight="true" outlineLevel="0" collapsed="false">
      <c r="A15" s="12" t="s">
        <v>117</v>
      </c>
      <c r="B15" s="12" t="s">
        <v>118</v>
      </c>
      <c r="C15" s="12" t="s">
        <v>65</v>
      </c>
      <c r="D15" s="12" t="s">
        <v>119</v>
      </c>
      <c r="E15" s="12" t="s">
        <v>120</v>
      </c>
      <c r="F15" s="12" t="s">
        <v>121</v>
      </c>
      <c r="G15" s="12" t="s">
        <v>122</v>
      </c>
      <c r="H15" s="13" t="s">
        <v>123</v>
      </c>
      <c r="I15" s="12" t="s">
        <v>70</v>
      </c>
      <c r="J15" s="14"/>
    </row>
    <row r="16" customFormat="false" ht="15" hidden="false" customHeight="true" outlineLevel="0" collapsed="false">
      <c r="A16" s="12" t="s">
        <v>124</v>
      </c>
      <c r="B16" s="12" t="s">
        <v>118</v>
      </c>
      <c r="C16" s="12" t="s">
        <v>65</v>
      </c>
      <c r="D16" s="12" t="s">
        <v>125</v>
      </c>
      <c r="E16" s="12" t="s">
        <v>118</v>
      </c>
      <c r="F16" s="12" t="s">
        <v>126</v>
      </c>
      <c r="G16" s="12" t="s">
        <v>122</v>
      </c>
      <c r="H16" s="13" t="s">
        <v>123</v>
      </c>
      <c r="I16" s="12" t="s">
        <v>70</v>
      </c>
      <c r="J16" s="14"/>
    </row>
    <row r="17" customFormat="false" ht="15" hidden="false" customHeight="true" outlineLevel="0" collapsed="false">
      <c r="A17" s="12" t="s">
        <v>127</v>
      </c>
      <c r="B17" s="12" t="s">
        <v>118</v>
      </c>
      <c r="C17" s="12" t="s">
        <v>77</v>
      </c>
      <c r="D17" s="12" t="s">
        <v>128</v>
      </c>
      <c r="E17" s="12" t="s">
        <v>129</v>
      </c>
      <c r="F17" s="12" t="s">
        <v>130</v>
      </c>
      <c r="G17" s="12" t="s">
        <v>122</v>
      </c>
      <c r="H17" s="13" t="s">
        <v>123</v>
      </c>
      <c r="I17" s="12" t="s">
        <v>70</v>
      </c>
      <c r="J17" s="14"/>
    </row>
    <row r="18" customFormat="false" ht="23.25" hidden="false" customHeight="true" outlineLevel="0" collapsed="false">
      <c r="A18" s="12" t="s">
        <v>131</v>
      </c>
      <c r="B18" s="12" t="s">
        <v>118</v>
      </c>
      <c r="C18" s="12" t="s">
        <v>77</v>
      </c>
      <c r="D18" s="12" t="s">
        <v>132</v>
      </c>
      <c r="E18" s="12" t="s">
        <v>133</v>
      </c>
      <c r="F18" s="12" t="s">
        <v>134</v>
      </c>
      <c r="G18" s="12" t="s">
        <v>26</v>
      </c>
      <c r="H18" s="13" t="s">
        <v>135</v>
      </c>
      <c r="I18" s="12" t="s">
        <v>70</v>
      </c>
      <c r="J18" s="14"/>
    </row>
    <row r="19" customFormat="false" ht="15" hidden="false" customHeight="true" outlineLevel="0" collapsed="false">
      <c r="A19" s="12" t="s">
        <v>136</v>
      </c>
      <c r="B19" s="12" t="s">
        <v>118</v>
      </c>
      <c r="C19" s="12" t="s">
        <v>77</v>
      </c>
      <c r="D19" s="12" t="s">
        <v>137</v>
      </c>
      <c r="E19" s="12" t="s">
        <v>138</v>
      </c>
      <c r="F19" s="12" t="s">
        <v>139</v>
      </c>
      <c r="G19" s="12" t="s">
        <v>34</v>
      </c>
      <c r="H19" s="13" t="s">
        <v>75</v>
      </c>
      <c r="I19" s="12" t="s">
        <v>70</v>
      </c>
      <c r="J19" s="14"/>
    </row>
    <row r="20" customFormat="false" ht="15" hidden="false" customHeight="true" outlineLevel="0" collapsed="false">
      <c r="A20" s="12" t="s">
        <v>140</v>
      </c>
      <c r="B20" s="12" t="s">
        <v>118</v>
      </c>
      <c r="C20" s="12" t="s">
        <v>77</v>
      </c>
      <c r="D20" s="12" t="s">
        <v>141</v>
      </c>
      <c r="E20" s="12" t="s">
        <v>142</v>
      </c>
      <c r="F20" s="12" t="s">
        <v>143</v>
      </c>
      <c r="G20" s="12" t="s">
        <v>28</v>
      </c>
      <c r="H20" s="13" t="s">
        <v>144</v>
      </c>
      <c r="I20" s="12" t="s">
        <v>70</v>
      </c>
      <c r="J20" s="14"/>
    </row>
    <row r="21" customFormat="false" ht="23.25" hidden="false" customHeight="true" outlineLevel="0" collapsed="false">
      <c r="A21" s="12" t="s">
        <v>145</v>
      </c>
      <c r="B21" s="12" t="s">
        <v>146</v>
      </c>
      <c r="C21" s="12" t="s">
        <v>65</v>
      </c>
      <c r="D21" s="12" t="s">
        <v>147</v>
      </c>
      <c r="E21" s="12" t="s">
        <v>148</v>
      </c>
      <c r="F21" s="12" t="s">
        <v>149</v>
      </c>
      <c r="G21" s="12" t="s">
        <v>150</v>
      </c>
      <c r="H21" s="13" t="s">
        <v>151</v>
      </c>
      <c r="I21" s="12" t="s">
        <v>70</v>
      </c>
      <c r="J21" s="14"/>
    </row>
    <row r="22" customFormat="false" ht="15" hidden="false" customHeight="true" outlineLevel="0" collapsed="false">
      <c r="A22" s="12" t="s">
        <v>152</v>
      </c>
      <c r="B22" s="12" t="s">
        <v>146</v>
      </c>
      <c r="C22" s="12" t="s">
        <v>65</v>
      </c>
      <c r="D22" s="12" t="s">
        <v>153</v>
      </c>
      <c r="E22" s="12" t="s">
        <v>148</v>
      </c>
      <c r="F22" s="12" t="s">
        <v>154</v>
      </c>
      <c r="G22" s="12" t="s">
        <v>150</v>
      </c>
      <c r="H22" s="13" t="s">
        <v>151</v>
      </c>
      <c r="I22" s="12" t="s">
        <v>70</v>
      </c>
      <c r="J22" s="14"/>
    </row>
    <row r="23" customFormat="false" ht="23.25" hidden="false" customHeight="true" outlineLevel="0" collapsed="false">
      <c r="A23" s="12" t="s">
        <v>155</v>
      </c>
      <c r="B23" s="12" t="s">
        <v>146</v>
      </c>
      <c r="C23" s="12" t="s">
        <v>65</v>
      </c>
      <c r="D23" s="12" t="s">
        <v>156</v>
      </c>
      <c r="E23" s="12" t="s">
        <v>157</v>
      </c>
      <c r="F23" s="12" t="s">
        <v>158</v>
      </c>
      <c r="G23" s="12" t="s">
        <v>28</v>
      </c>
      <c r="H23" s="13" t="s">
        <v>144</v>
      </c>
      <c r="I23" s="12" t="s">
        <v>70</v>
      </c>
      <c r="J23" s="14"/>
    </row>
    <row r="24" customFormat="false" ht="15" hidden="false" customHeight="true" outlineLevel="0" collapsed="false">
      <c r="A24" s="12" t="s">
        <v>159</v>
      </c>
      <c r="B24" s="12" t="s">
        <v>146</v>
      </c>
      <c r="C24" s="12" t="s">
        <v>77</v>
      </c>
      <c r="D24" s="12" t="s">
        <v>160</v>
      </c>
      <c r="E24" s="12" t="s">
        <v>104</v>
      </c>
      <c r="F24" s="12" t="s">
        <v>161</v>
      </c>
      <c r="G24" s="12" t="s">
        <v>28</v>
      </c>
      <c r="H24" s="13" t="s">
        <v>144</v>
      </c>
      <c r="I24" s="12" t="s">
        <v>70</v>
      </c>
      <c r="J24" s="14"/>
    </row>
    <row r="25" customFormat="false" ht="15" hidden="false" customHeight="true" outlineLevel="0" collapsed="false">
      <c r="A25" s="12" t="s">
        <v>162</v>
      </c>
      <c r="B25" s="12" t="s">
        <v>146</v>
      </c>
      <c r="C25" s="12" t="s">
        <v>77</v>
      </c>
      <c r="D25" s="12" t="s">
        <v>163</v>
      </c>
      <c r="E25" s="12" t="s">
        <v>164</v>
      </c>
      <c r="F25" s="12" t="s">
        <v>165</v>
      </c>
      <c r="G25" s="12" t="s">
        <v>28</v>
      </c>
      <c r="H25" s="13" t="s">
        <v>144</v>
      </c>
      <c r="I25" s="12" t="s">
        <v>70</v>
      </c>
      <c r="J25" s="14"/>
    </row>
    <row r="26" customFormat="false" ht="15" hidden="false" customHeight="true" outlineLevel="0" collapsed="false">
      <c r="A26" s="12" t="s">
        <v>166</v>
      </c>
      <c r="B26" s="12" t="s">
        <v>146</v>
      </c>
      <c r="C26" s="12" t="s">
        <v>77</v>
      </c>
      <c r="D26" s="12" t="s">
        <v>167</v>
      </c>
      <c r="E26" s="12" t="s">
        <v>133</v>
      </c>
      <c r="F26" s="12" t="s">
        <v>168</v>
      </c>
      <c r="G26" s="12" t="s">
        <v>28</v>
      </c>
      <c r="H26" s="13" t="s">
        <v>144</v>
      </c>
      <c r="I26" s="12" t="s">
        <v>70</v>
      </c>
      <c r="J26" s="14"/>
    </row>
    <row r="27" customFormat="false" ht="15" hidden="false" customHeight="true" outlineLevel="0" collapsed="false">
      <c r="A27" s="12" t="s">
        <v>169</v>
      </c>
      <c r="B27" s="12" t="s">
        <v>170</v>
      </c>
      <c r="C27" s="12" t="s">
        <v>65</v>
      </c>
      <c r="D27" s="12" t="s">
        <v>171</v>
      </c>
      <c r="E27" s="12" t="s">
        <v>170</v>
      </c>
      <c r="F27" s="12" t="s">
        <v>172</v>
      </c>
      <c r="G27" s="12" t="s">
        <v>173</v>
      </c>
      <c r="H27" s="13" t="s">
        <v>174</v>
      </c>
      <c r="I27" s="12" t="s">
        <v>70</v>
      </c>
      <c r="J27" s="14"/>
    </row>
    <row r="28" customFormat="false" ht="15" hidden="false" customHeight="true" outlineLevel="0" collapsed="false">
      <c r="A28" s="12" t="s">
        <v>175</v>
      </c>
      <c r="B28" s="12" t="s">
        <v>170</v>
      </c>
      <c r="C28" s="12" t="s">
        <v>65</v>
      </c>
      <c r="D28" s="12" t="s">
        <v>176</v>
      </c>
      <c r="E28" s="12" t="s">
        <v>157</v>
      </c>
      <c r="F28" s="12" t="s">
        <v>177</v>
      </c>
      <c r="G28" s="12" t="s">
        <v>26</v>
      </c>
      <c r="H28" s="13" t="s">
        <v>135</v>
      </c>
      <c r="I28" s="12" t="s">
        <v>70</v>
      </c>
      <c r="J28" s="14"/>
    </row>
    <row r="29" customFormat="false" ht="15" hidden="false" customHeight="true" outlineLevel="0" collapsed="false">
      <c r="A29" s="12" t="s">
        <v>178</v>
      </c>
      <c r="B29" s="12" t="s">
        <v>170</v>
      </c>
      <c r="C29" s="12" t="s">
        <v>65</v>
      </c>
      <c r="D29" s="12" t="s">
        <v>179</v>
      </c>
      <c r="E29" s="12" t="s">
        <v>180</v>
      </c>
      <c r="F29" s="12" t="s">
        <v>181</v>
      </c>
      <c r="G29" s="12" t="s">
        <v>28</v>
      </c>
      <c r="H29" s="13" t="s">
        <v>144</v>
      </c>
      <c r="I29" s="12" t="s">
        <v>70</v>
      </c>
      <c r="J29" s="14"/>
    </row>
    <row r="30" customFormat="false" ht="15" hidden="false" customHeight="true" outlineLevel="0" collapsed="false">
      <c r="A30" s="12" t="s">
        <v>182</v>
      </c>
      <c r="B30" s="12" t="s">
        <v>170</v>
      </c>
      <c r="C30" s="12" t="s">
        <v>77</v>
      </c>
      <c r="D30" s="12" t="s">
        <v>183</v>
      </c>
      <c r="E30" s="12" t="s">
        <v>184</v>
      </c>
      <c r="F30" s="12" t="s">
        <v>185</v>
      </c>
      <c r="G30" s="12" t="s">
        <v>150</v>
      </c>
      <c r="H30" s="13" t="s">
        <v>151</v>
      </c>
      <c r="I30" s="12" t="s">
        <v>70</v>
      </c>
      <c r="J30" s="14"/>
    </row>
    <row r="31" customFormat="false" ht="15" hidden="false" customHeight="true" outlineLevel="0" collapsed="false">
      <c r="A31" s="12" t="s">
        <v>186</v>
      </c>
      <c r="B31" s="12" t="s">
        <v>170</v>
      </c>
      <c r="C31" s="12" t="s">
        <v>77</v>
      </c>
      <c r="D31" s="12" t="s">
        <v>187</v>
      </c>
      <c r="E31" s="12" t="s">
        <v>188</v>
      </c>
      <c r="F31" s="12" t="s">
        <v>189</v>
      </c>
      <c r="G31" s="12" t="s">
        <v>190</v>
      </c>
      <c r="H31" s="13" t="s">
        <v>191</v>
      </c>
      <c r="I31" s="12" t="s">
        <v>70</v>
      </c>
      <c r="J31" s="14"/>
    </row>
    <row r="32" customFormat="false" ht="15" hidden="false" customHeight="true" outlineLevel="0" collapsed="false">
      <c r="A32" s="12" t="s">
        <v>192</v>
      </c>
      <c r="B32" s="12" t="s">
        <v>170</v>
      </c>
      <c r="C32" s="12" t="s">
        <v>77</v>
      </c>
      <c r="D32" s="12" t="s">
        <v>193</v>
      </c>
      <c r="E32" s="12" t="s">
        <v>194</v>
      </c>
      <c r="F32" s="12" t="s">
        <v>195</v>
      </c>
      <c r="G32" s="12" t="s">
        <v>26</v>
      </c>
      <c r="H32" s="13" t="s">
        <v>135</v>
      </c>
      <c r="I32" s="12" t="s">
        <v>70</v>
      </c>
      <c r="J32" s="14"/>
    </row>
    <row r="33" customFormat="false" ht="15" hidden="false" customHeight="true" outlineLevel="0" collapsed="false">
      <c r="A33" s="12" t="s">
        <v>196</v>
      </c>
      <c r="B33" s="12" t="s">
        <v>170</v>
      </c>
      <c r="C33" s="12" t="s">
        <v>77</v>
      </c>
      <c r="D33" s="12" t="s">
        <v>197</v>
      </c>
      <c r="E33" s="12" t="s">
        <v>198</v>
      </c>
      <c r="F33" s="12" t="s">
        <v>199</v>
      </c>
      <c r="G33" s="12" t="s">
        <v>32</v>
      </c>
      <c r="H33" s="13" t="s">
        <v>200</v>
      </c>
      <c r="I33" s="12" t="s">
        <v>70</v>
      </c>
      <c r="J33" s="14"/>
    </row>
    <row r="34" customFormat="false" ht="15" hidden="false" customHeight="true" outlineLevel="0" collapsed="false">
      <c r="A34" s="12" t="s">
        <v>201</v>
      </c>
      <c r="B34" s="12" t="s">
        <v>202</v>
      </c>
      <c r="C34" s="12" t="s">
        <v>65</v>
      </c>
      <c r="D34" s="12" t="s">
        <v>203</v>
      </c>
      <c r="E34" s="12" t="s">
        <v>157</v>
      </c>
      <c r="F34" s="12" t="s">
        <v>204</v>
      </c>
      <c r="G34" s="12" t="s">
        <v>205</v>
      </c>
      <c r="H34" s="13" t="s">
        <v>206</v>
      </c>
      <c r="I34" s="12" t="s">
        <v>70</v>
      </c>
      <c r="J34" s="14"/>
    </row>
    <row r="35" customFormat="false" ht="15" hidden="false" customHeight="true" outlineLevel="0" collapsed="false">
      <c r="A35" s="12" t="s">
        <v>207</v>
      </c>
      <c r="B35" s="12" t="s">
        <v>202</v>
      </c>
      <c r="C35" s="12" t="s">
        <v>77</v>
      </c>
      <c r="D35" s="12" t="s">
        <v>208</v>
      </c>
      <c r="E35" s="12" t="s">
        <v>209</v>
      </c>
      <c r="F35" s="12" t="s">
        <v>210</v>
      </c>
      <c r="G35" s="12" t="s">
        <v>211</v>
      </c>
      <c r="H35" s="13" t="s">
        <v>212</v>
      </c>
      <c r="I35" s="12" t="s">
        <v>70</v>
      </c>
      <c r="J35" s="14"/>
    </row>
    <row r="36" customFormat="false" ht="15" hidden="false" customHeight="true" outlineLevel="0" collapsed="false">
      <c r="A36" s="12" t="s">
        <v>213</v>
      </c>
      <c r="B36" s="12" t="s">
        <v>202</v>
      </c>
      <c r="C36" s="12" t="s">
        <v>77</v>
      </c>
      <c r="D36" s="12" t="s">
        <v>214</v>
      </c>
      <c r="E36" s="12" t="s">
        <v>215</v>
      </c>
      <c r="F36" s="12" t="s">
        <v>216</v>
      </c>
      <c r="G36" s="12" t="s">
        <v>30</v>
      </c>
      <c r="H36" s="13" t="s">
        <v>217</v>
      </c>
      <c r="I36" s="12" t="s">
        <v>70</v>
      </c>
      <c r="J36" s="14"/>
    </row>
    <row r="37" customFormat="false" ht="15" hidden="false" customHeight="true" outlineLevel="0" collapsed="false">
      <c r="A37" s="12" t="s">
        <v>218</v>
      </c>
      <c r="B37" s="12" t="s">
        <v>202</v>
      </c>
      <c r="C37" s="12" t="s">
        <v>77</v>
      </c>
      <c r="D37" s="12" t="s">
        <v>219</v>
      </c>
      <c r="E37" s="12" t="s">
        <v>220</v>
      </c>
      <c r="F37" s="12" t="s">
        <v>221</v>
      </c>
      <c r="G37" s="12" t="s">
        <v>32</v>
      </c>
      <c r="H37" s="13" t="s">
        <v>200</v>
      </c>
      <c r="I37" s="12" t="s">
        <v>70</v>
      </c>
      <c r="J37" s="14"/>
    </row>
    <row r="38" customFormat="false" ht="15" hidden="false" customHeight="true" outlineLevel="0" collapsed="false">
      <c r="A38" s="12" t="s">
        <v>222</v>
      </c>
      <c r="B38" s="12" t="s">
        <v>202</v>
      </c>
      <c r="C38" s="12" t="s">
        <v>77</v>
      </c>
      <c r="D38" s="12" t="s">
        <v>223</v>
      </c>
      <c r="E38" s="12" t="s">
        <v>157</v>
      </c>
      <c r="F38" s="12" t="s">
        <v>224</v>
      </c>
      <c r="G38" s="12" t="s">
        <v>26</v>
      </c>
      <c r="H38" s="13" t="s">
        <v>135</v>
      </c>
      <c r="I38" s="12" t="s">
        <v>70</v>
      </c>
      <c r="J38" s="14"/>
    </row>
    <row r="39" customFormat="false" ht="15" hidden="false" customHeight="true" outlineLevel="0" collapsed="false">
      <c r="A39" s="12" t="s">
        <v>225</v>
      </c>
      <c r="B39" s="12" t="s">
        <v>202</v>
      </c>
      <c r="C39" s="12" t="s">
        <v>92</v>
      </c>
      <c r="D39" s="12" t="s">
        <v>226</v>
      </c>
      <c r="E39" s="12" t="s">
        <v>227</v>
      </c>
      <c r="F39" s="12" t="s">
        <v>228</v>
      </c>
      <c r="G39" s="12" t="s">
        <v>85</v>
      </c>
      <c r="H39" s="13" t="s">
        <v>86</v>
      </c>
      <c r="I39" s="12" t="s">
        <v>70</v>
      </c>
      <c r="J39" s="14"/>
    </row>
    <row r="40" customFormat="false" ht="15" hidden="false" customHeight="true" outlineLevel="0" collapsed="false">
      <c r="A40" s="12" t="s">
        <v>229</v>
      </c>
      <c r="B40" s="12" t="s">
        <v>230</v>
      </c>
      <c r="C40" s="12" t="s">
        <v>65</v>
      </c>
      <c r="D40" s="12" t="s">
        <v>231</v>
      </c>
      <c r="E40" s="12" t="s">
        <v>232</v>
      </c>
      <c r="F40" s="12" t="s">
        <v>233</v>
      </c>
      <c r="G40" s="12" t="s">
        <v>26</v>
      </c>
      <c r="H40" s="13" t="s">
        <v>135</v>
      </c>
      <c r="I40" s="12" t="s">
        <v>70</v>
      </c>
      <c r="J40" s="14"/>
    </row>
    <row r="41" customFormat="false" ht="15" hidden="false" customHeight="true" outlineLevel="0" collapsed="false">
      <c r="A41" s="12" t="s">
        <v>234</v>
      </c>
      <c r="B41" s="12" t="s">
        <v>230</v>
      </c>
      <c r="C41" s="12" t="s">
        <v>77</v>
      </c>
      <c r="D41" s="12" t="s">
        <v>235</v>
      </c>
      <c r="E41" s="12" t="s">
        <v>232</v>
      </c>
      <c r="F41" s="12" t="s">
        <v>236</v>
      </c>
      <c r="G41" s="12" t="s">
        <v>205</v>
      </c>
      <c r="H41" s="13" t="s">
        <v>206</v>
      </c>
      <c r="I41" s="12" t="s">
        <v>70</v>
      </c>
      <c r="J41" s="14"/>
    </row>
    <row r="42" customFormat="false" ht="23.25" hidden="false" customHeight="true" outlineLevel="0" collapsed="false">
      <c r="A42" s="12" t="s">
        <v>237</v>
      </c>
      <c r="B42" s="12" t="s">
        <v>230</v>
      </c>
      <c r="C42" s="12" t="s">
        <v>77</v>
      </c>
      <c r="D42" s="12" t="s">
        <v>238</v>
      </c>
      <c r="E42" s="12" t="s">
        <v>239</v>
      </c>
      <c r="F42" s="12" t="s">
        <v>240</v>
      </c>
      <c r="G42" s="12" t="s">
        <v>85</v>
      </c>
      <c r="H42" s="13" t="s">
        <v>86</v>
      </c>
      <c r="I42" s="12" t="s">
        <v>70</v>
      </c>
      <c r="J42" s="14"/>
    </row>
    <row r="43" customFormat="false" ht="15" hidden="false" customHeight="true" outlineLevel="0" collapsed="false">
      <c r="A43" s="12" t="s">
        <v>241</v>
      </c>
      <c r="B43" s="12" t="s">
        <v>230</v>
      </c>
      <c r="C43" s="12" t="s">
        <v>77</v>
      </c>
      <c r="D43" s="12" t="s">
        <v>242</v>
      </c>
      <c r="E43" s="12" t="s">
        <v>157</v>
      </c>
      <c r="F43" s="12" t="s">
        <v>243</v>
      </c>
      <c r="G43" s="12" t="s">
        <v>190</v>
      </c>
      <c r="H43" s="13" t="s">
        <v>191</v>
      </c>
      <c r="I43" s="12" t="s">
        <v>70</v>
      </c>
      <c r="J43" s="14"/>
    </row>
    <row r="44" customFormat="false" ht="23.25" hidden="false" customHeight="true" outlineLevel="0" collapsed="false">
      <c r="A44" s="12" t="s">
        <v>244</v>
      </c>
      <c r="B44" s="12" t="s">
        <v>230</v>
      </c>
      <c r="C44" s="12" t="s">
        <v>77</v>
      </c>
      <c r="D44" s="12" t="s">
        <v>245</v>
      </c>
      <c r="E44" s="12" t="s">
        <v>220</v>
      </c>
      <c r="F44" s="12" t="s">
        <v>246</v>
      </c>
      <c r="G44" s="12" t="s">
        <v>32</v>
      </c>
      <c r="H44" s="13" t="s">
        <v>200</v>
      </c>
      <c r="I44" s="12" t="s">
        <v>70</v>
      </c>
      <c r="J44" s="14"/>
    </row>
    <row r="45" customFormat="false" ht="15" hidden="false" customHeight="true" outlineLevel="0" collapsed="false">
      <c r="A45" s="12" t="s">
        <v>247</v>
      </c>
      <c r="B45" s="12" t="s">
        <v>230</v>
      </c>
      <c r="C45" s="12" t="s">
        <v>92</v>
      </c>
      <c r="D45" s="12" t="s">
        <v>248</v>
      </c>
      <c r="E45" s="12" t="s">
        <v>249</v>
      </c>
      <c r="F45" s="12" t="s">
        <v>250</v>
      </c>
      <c r="G45" s="12" t="s">
        <v>34</v>
      </c>
      <c r="H45" s="13" t="s">
        <v>75</v>
      </c>
      <c r="I45" s="12" t="s">
        <v>70</v>
      </c>
      <c r="J45" s="14"/>
    </row>
    <row r="46" customFormat="false" ht="23.25" hidden="false" customHeight="true" outlineLevel="0" collapsed="false">
      <c r="A46" s="12" t="s">
        <v>251</v>
      </c>
      <c r="B46" s="12" t="s">
        <v>252</v>
      </c>
      <c r="C46" s="12" t="s">
        <v>65</v>
      </c>
      <c r="D46" s="12" t="s">
        <v>253</v>
      </c>
      <c r="E46" s="12" t="s">
        <v>254</v>
      </c>
      <c r="F46" s="12" t="s">
        <v>255</v>
      </c>
      <c r="G46" s="12" t="s">
        <v>32</v>
      </c>
      <c r="H46" s="13" t="s">
        <v>200</v>
      </c>
      <c r="I46" s="12" t="s">
        <v>70</v>
      </c>
      <c r="J46" s="14"/>
    </row>
    <row r="47" customFormat="false" ht="15" hidden="false" customHeight="true" outlineLevel="0" collapsed="false">
      <c r="A47" s="12" t="s">
        <v>256</v>
      </c>
      <c r="B47" s="12" t="s">
        <v>252</v>
      </c>
      <c r="C47" s="12" t="s">
        <v>65</v>
      </c>
      <c r="D47" s="12" t="s">
        <v>257</v>
      </c>
      <c r="E47" s="12" t="s">
        <v>258</v>
      </c>
      <c r="F47" s="12" t="s">
        <v>259</v>
      </c>
      <c r="G47" s="12" t="s">
        <v>205</v>
      </c>
      <c r="H47" s="13" t="s">
        <v>206</v>
      </c>
      <c r="I47" s="12" t="s">
        <v>70</v>
      </c>
      <c r="J47" s="14"/>
    </row>
    <row r="48" customFormat="false" ht="15" hidden="false" customHeight="true" outlineLevel="0" collapsed="false">
      <c r="A48" s="12" t="s">
        <v>260</v>
      </c>
      <c r="B48" s="12" t="s">
        <v>252</v>
      </c>
      <c r="C48" s="12" t="s">
        <v>77</v>
      </c>
      <c r="D48" s="12" t="s">
        <v>261</v>
      </c>
      <c r="E48" s="12" t="s">
        <v>262</v>
      </c>
      <c r="F48" s="12" t="s">
        <v>263</v>
      </c>
      <c r="G48" s="12" t="s">
        <v>21</v>
      </c>
      <c r="H48" s="13" t="s">
        <v>69</v>
      </c>
      <c r="I48" s="12" t="s">
        <v>70</v>
      </c>
      <c r="J48" s="14"/>
    </row>
    <row r="49" customFormat="false" ht="15" hidden="false" customHeight="true" outlineLevel="0" collapsed="false">
      <c r="A49" s="12" t="s">
        <v>264</v>
      </c>
      <c r="B49" s="12" t="s">
        <v>252</v>
      </c>
      <c r="C49" s="12" t="s">
        <v>77</v>
      </c>
      <c r="D49" s="12" t="s">
        <v>265</v>
      </c>
      <c r="E49" s="12" t="s">
        <v>266</v>
      </c>
      <c r="F49" s="12" t="s">
        <v>267</v>
      </c>
      <c r="G49" s="12" t="s">
        <v>34</v>
      </c>
      <c r="H49" s="13" t="s">
        <v>75</v>
      </c>
      <c r="I49" s="12" t="s">
        <v>70</v>
      </c>
      <c r="J49" s="14"/>
    </row>
    <row r="50" customFormat="false" ht="15" hidden="false" customHeight="true" outlineLevel="0" collapsed="false">
      <c r="A50" s="12" t="s">
        <v>268</v>
      </c>
      <c r="B50" s="12" t="s">
        <v>252</v>
      </c>
      <c r="C50" s="12" t="s">
        <v>92</v>
      </c>
      <c r="D50" s="12" t="s">
        <v>269</v>
      </c>
      <c r="E50" s="12" t="s">
        <v>258</v>
      </c>
      <c r="F50" s="12" t="s">
        <v>270</v>
      </c>
      <c r="G50" s="12" t="s">
        <v>173</v>
      </c>
      <c r="H50" s="13" t="s">
        <v>174</v>
      </c>
      <c r="I50" s="12" t="s">
        <v>70</v>
      </c>
      <c r="J50" s="14"/>
    </row>
    <row r="51" customFormat="false" ht="23.25" hidden="false" customHeight="true" outlineLevel="0" collapsed="false">
      <c r="A51" s="12" t="s">
        <v>271</v>
      </c>
      <c r="B51" s="12" t="s">
        <v>272</v>
      </c>
      <c r="C51" s="12" t="s">
        <v>65</v>
      </c>
      <c r="D51" s="12" t="s">
        <v>273</v>
      </c>
      <c r="E51" s="12" t="s">
        <v>274</v>
      </c>
      <c r="F51" s="12" t="s">
        <v>275</v>
      </c>
      <c r="G51" s="12" t="s">
        <v>32</v>
      </c>
      <c r="H51" s="13" t="s">
        <v>200</v>
      </c>
      <c r="I51" s="12" t="s">
        <v>70</v>
      </c>
      <c r="J51" s="14"/>
    </row>
    <row r="52" customFormat="false" ht="15" hidden="false" customHeight="true" outlineLevel="0" collapsed="false">
      <c r="A52" s="12" t="s">
        <v>276</v>
      </c>
      <c r="B52" s="12" t="s">
        <v>272</v>
      </c>
      <c r="C52" s="12" t="s">
        <v>65</v>
      </c>
      <c r="D52" s="12" t="s">
        <v>277</v>
      </c>
      <c r="E52" s="12" t="s">
        <v>274</v>
      </c>
      <c r="F52" s="12" t="s">
        <v>278</v>
      </c>
      <c r="G52" s="12" t="s">
        <v>32</v>
      </c>
      <c r="H52" s="13" t="s">
        <v>200</v>
      </c>
      <c r="I52" s="12" t="s">
        <v>70</v>
      </c>
      <c r="J52" s="14"/>
    </row>
    <row r="53" customFormat="false" ht="15" hidden="false" customHeight="true" outlineLevel="0" collapsed="false">
      <c r="A53" s="12" t="s">
        <v>279</v>
      </c>
      <c r="B53" s="12" t="s">
        <v>272</v>
      </c>
      <c r="C53" s="12" t="s">
        <v>77</v>
      </c>
      <c r="D53" s="12" t="s">
        <v>280</v>
      </c>
      <c r="E53" s="12" t="s">
        <v>281</v>
      </c>
      <c r="F53" s="12" t="s">
        <v>282</v>
      </c>
      <c r="G53" s="12" t="s">
        <v>24</v>
      </c>
      <c r="H53" s="13" t="s">
        <v>116</v>
      </c>
      <c r="I53" s="12" t="s">
        <v>70</v>
      </c>
      <c r="J53" s="14"/>
    </row>
    <row r="54" customFormat="false" ht="15" hidden="false" customHeight="true" outlineLevel="0" collapsed="false">
      <c r="A54" s="12" t="s">
        <v>283</v>
      </c>
      <c r="B54" s="12" t="s">
        <v>272</v>
      </c>
      <c r="C54" s="12" t="s">
        <v>77</v>
      </c>
      <c r="D54" s="12" t="s">
        <v>284</v>
      </c>
      <c r="E54" s="12" t="s">
        <v>285</v>
      </c>
      <c r="F54" s="12" t="s">
        <v>286</v>
      </c>
      <c r="G54" s="12" t="s">
        <v>38</v>
      </c>
      <c r="H54" s="13" t="s">
        <v>96</v>
      </c>
      <c r="I54" s="12" t="s">
        <v>70</v>
      </c>
      <c r="J54" s="14"/>
    </row>
    <row r="55" customFormat="false" ht="23.25" hidden="false" customHeight="true" outlineLevel="0" collapsed="false">
      <c r="A55" s="12" t="s">
        <v>287</v>
      </c>
      <c r="B55" s="12" t="s">
        <v>288</v>
      </c>
      <c r="C55" s="12" t="s">
        <v>65</v>
      </c>
      <c r="D55" s="12" t="s">
        <v>289</v>
      </c>
      <c r="E55" s="12" t="s">
        <v>290</v>
      </c>
      <c r="F55" s="12" t="s">
        <v>291</v>
      </c>
      <c r="G55" s="12" t="s">
        <v>36</v>
      </c>
      <c r="H55" s="13" t="s">
        <v>292</v>
      </c>
      <c r="I55" s="12" t="s">
        <v>70</v>
      </c>
      <c r="J55" s="14"/>
    </row>
    <row r="56" customFormat="false" ht="15" hidden="false" customHeight="true" outlineLevel="0" collapsed="false">
      <c r="A56" s="12" t="s">
        <v>293</v>
      </c>
      <c r="B56" s="12" t="s">
        <v>288</v>
      </c>
      <c r="C56" s="12" t="s">
        <v>77</v>
      </c>
      <c r="D56" s="12" t="s">
        <v>294</v>
      </c>
      <c r="E56" s="12" t="s">
        <v>295</v>
      </c>
      <c r="F56" s="12" t="s">
        <v>296</v>
      </c>
      <c r="G56" s="12" t="s">
        <v>34</v>
      </c>
      <c r="H56" s="13" t="s">
        <v>75</v>
      </c>
      <c r="I56" s="12" t="s">
        <v>70</v>
      </c>
      <c r="J56" s="14"/>
    </row>
    <row r="57" customFormat="false" ht="23.25" hidden="false" customHeight="true" outlineLevel="0" collapsed="false">
      <c r="A57" s="12" t="s">
        <v>297</v>
      </c>
      <c r="B57" s="12" t="s">
        <v>288</v>
      </c>
      <c r="C57" s="12" t="s">
        <v>77</v>
      </c>
      <c r="D57" s="12" t="s">
        <v>298</v>
      </c>
      <c r="E57" s="12" t="s">
        <v>290</v>
      </c>
      <c r="F57" s="12" t="s">
        <v>299</v>
      </c>
      <c r="G57" s="12" t="s">
        <v>32</v>
      </c>
      <c r="H57" s="13" t="s">
        <v>200</v>
      </c>
      <c r="I57" s="12" t="s">
        <v>70</v>
      </c>
      <c r="J57" s="14"/>
    </row>
    <row r="58" customFormat="false" ht="23.25" hidden="false" customHeight="true" outlineLevel="0" collapsed="false">
      <c r="A58" s="12" t="s">
        <v>300</v>
      </c>
      <c r="B58" s="12" t="s">
        <v>288</v>
      </c>
      <c r="C58" s="12" t="s">
        <v>77</v>
      </c>
      <c r="D58" s="12" t="s">
        <v>301</v>
      </c>
      <c r="E58" s="12" t="s">
        <v>302</v>
      </c>
      <c r="F58" s="12" t="s">
        <v>303</v>
      </c>
      <c r="G58" s="12" t="s">
        <v>190</v>
      </c>
      <c r="H58" s="13" t="s">
        <v>191</v>
      </c>
      <c r="I58" s="12" t="s">
        <v>70</v>
      </c>
      <c r="J58" s="14"/>
    </row>
    <row r="59" customFormat="false" ht="15" hidden="false" customHeight="true" outlineLevel="0" collapsed="false">
      <c r="A59" s="12" t="s">
        <v>304</v>
      </c>
      <c r="B59" s="12" t="s">
        <v>305</v>
      </c>
      <c r="C59" s="12" t="s">
        <v>77</v>
      </c>
      <c r="D59" s="12" t="s">
        <v>306</v>
      </c>
      <c r="E59" s="12" t="s">
        <v>305</v>
      </c>
      <c r="F59" s="12" t="s">
        <v>307</v>
      </c>
      <c r="G59" s="12" t="s">
        <v>38</v>
      </c>
      <c r="H59" s="13" t="s">
        <v>96</v>
      </c>
      <c r="I59" s="12" t="s">
        <v>70</v>
      </c>
      <c r="J59" s="14"/>
    </row>
    <row r="60" customFormat="false" ht="15" hidden="false" customHeight="true" outlineLevel="0" collapsed="false">
      <c r="A60" s="12" t="s">
        <v>308</v>
      </c>
      <c r="B60" s="12" t="s">
        <v>305</v>
      </c>
      <c r="C60" s="12" t="s">
        <v>77</v>
      </c>
      <c r="D60" s="12" t="s">
        <v>309</v>
      </c>
      <c r="E60" s="12" t="s">
        <v>305</v>
      </c>
      <c r="F60" s="12" t="s">
        <v>310</v>
      </c>
      <c r="G60" s="12" t="s">
        <v>34</v>
      </c>
      <c r="H60" s="13" t="s">
        <v>75</v>
      </c>
      <c r="I60" s="12" t="s">
        <v>70</v>
      </c>
      <c r="J60" s="14"/>
    </row>
    <row r="61" customFormat="false" ht="15" hidden="false" customHeight="true" outlineLevel="0" collapsed="false">
      <c r="A61" s="12" t="s">
        <v>311</v>
      </c>
      <c r="B61" s="12" t="s">
        <v>305</v>
      </c>
      <c r="C61" s="12" t="s">
        <v>77</v>
      </c>
      <c r="D61" s="12" t="s">
        <v>312</v>
      </c>
      <c r="E61" s="12" t="s">
        <v>313</v>
      </c>
      <c r="F61" s="12" t="s">
        <v>314</v>
      </c>
      <c r="G61" s="12" t="s">
        <v>38</v>
      </c>
      <c r="H61" s="13" t="s">
        <v>96</v>
      </c>
      <c r="I61" s="12" t="s">
        <v>70</v>
      </c>
      <c r="J61" s="14"/>
    </row>
    <row r="62" customFormat="false" ht="15" hidden="false" customHeight="true" outlineLevel="0" collapsed="false">
      <c r="A62" s="12" t="s">
        <v>315</v>
      </c>
      <c r="B62" s="12" t="s">
        <v>305</v>
      </c>
      <c r="C62" s="12" t="s">
        <v>92</v>
      </c>
      <c r="D62" s="12" t="s">
        <v>316</v>
      </c>
      <c r="E62" s="12" t="s">
        <v>79</v>
      </c>
      <c r="F62" s="12" t="s">
        <v>317</v>
      </c>
      <c r="G62" s="12" t="s">
        <v>34</v>
      </c>
      <c r="H62" s="13" t="s">
        <v>75</v>
      </c>
      <c r="I62" s="12" t="s">
        <v>70</v>
      </c>
      <c r="J62" s="14"/>
    </row>
    <row r="63" customFormat="false" ht="23.25" hidden="false" customHeight="true" outlineLevel="0" collapsed="false">
      <c r="A63" s="12" t="s">
        <v>318</v>
      </c>
      <c r="B63" s="12" t="s">
        <v>319</v>
      </c>
      <c r="C63" s="12" t="s">
        <v>77</v>
      </c>
      <c r="D63" s="12" t="s">
        <v>320</v>
      </c>
      <c r="E63" s="12" t="s">
        <v>104</v>
      </c>
      <c r="F63" s="12" t="s">
        <v>321</v>
      </c>
      <c r="G63" s="12" t="s">
        <v>32</v>
      </c>
      <c r="H63" s="13" t="s">
        <v>200</v>
      </c>
      <c r="I63" s="12" t="s">
        <v>70</v>
      </c>
      <c r="J63" s="14"/>
    </row>
    <row r="64" customFormat="false" ht="15" hidden="false" customHeight="true" outlineLevel="0" collapsed="false">
      <c r="A64" s="12" t="s">
        <v>322</v>
      </c>
      <c r="B64" s="12" t="s">
        <v>319</v>
      </c>
      <c r="C64" s="12" t="s">
        <v>92</v>
      </c>
      <c r="D64" s="12" t="s">
        <v>323</v>
      </c>
      <c r="E64" s="12" t="s">
        <v>324</v>
      </c>
      <c r="F64" s="12" t="s">
        <v>325</v>
      </c>
      <c r="G64" s="12" t="s">
        <v>21</v>
      </c>
      <c r="H64" s="13" t="s">
        <v>69</v>
      </c>
      <c r="I64" s="12" t="s">
        <v>70</v>
      </c>
      <c r="J64" s="14"/>
    </row>
  </sheetData>
  <mergeCells count="2">
    <mergeCell ref="A1:J1"/>
    <mergeCell ref="A2:J2"/>
  </mergeCells>
  <conditionalFormatting sqref="I5:I64">
    <cfRule type="expression" priority="2" aboveAverage="0" equalAverage="0" bottom="0" percent="0" rank="0" text="" dxfId="4">
      <formula>I5="Implemented"</formula>
    </cfRule>
    <cfRule type="expression" priority="3" aboveAverage="0" equalAverage="0" bottom="0" percent="0" rank="0" text="" dxfId="5">
      <formula>I5="Exception"</formula>
    </cfRule>
    <cfRule type="expression" priority="4" aboveAverage="0" equalAverage="0" bottom="0" percent="0" rank="0" text="" dxfId="6">
      <formula>I5="In Progress"</formula>
    </cfRule>
  </conditionalFormatting>
  <dataValidations count="1">
    <dataValidation allowBlank="false" errorStyle="stop" operator="between" showDropDown="false" showErrorMessage="false" showInputMessage="false" sqref="I5:I64" type="list">
      <formula1>"Not Started,Planned,In Progress,Implemented,Exception,Not Applicable"</formula1>
      <formula2>0</formula2>
    </dataValidation>
  </dataValidations>
  <hyperlinks>
    <hyperlink ref="H5" r:id="rId1" display="https://airc.nist.gov/airmf-resources/airmf/"/>
    <hyperlink ref="H6" r:id="rId2" display="https://www.iso.org/standard/42001"/>
    <hyperlink ref="H7" r:id="rId3" display="https://airc.nist.gov/airmf-resources/airmf/"/>
    <hyperlink ref="H8" r:id="rId4" display="https://www.nist.gov/publications/artificial-intelligence-risk-management-framework-generative-artificial-intelligence"/>
    <hyperlink ref="H9" r:id="rId5" display="https://www.iso.org/standard/42001"/>
    <hyperlink ref="H10" r:id="rId6" display="https://digital-strategy.ec.europa.eu/en/policies/regulatory-framework-ai"/>
    <hyperlink ref="H11" r:id="rId7" display="https://airc.nist.gov/airmf-resources/airmf/"/>
    <hyperlink ref="H12" r:id="rId8" display="https://genai.owasp.org/initiatives/ai-sbom-initiative/"/>
    <hyperlink ref="H13" r:id="rId9" display="https://genai.owasp.org/initiatives/ai-sbom-initiative/"/>
    <hyperlink ref="H14" r:id="rId10" display="https://www.nist.gov/cyberframework"/>
    <hyperlink ref="H15" r:id="rId11" display="https://www.cisa.gov/resources-tools/resources/ai-data-security-best-practices-securing-data-used-train-operate-ai-systems"/>
    <hyperlink ref="H16" r:id="rId12" display="https://www.cisa.gov/resources-tools/resources/ai-data-security-best-practices-securing-data-used-train-operate-ai-systems"/>
    <hyperlink ref="H17" r:id="rId13" display="https://www.cisa.gov/resources-tools/resources/ai-data-security-best-practices-securing-data-used-train-operate-ai-systems"/>
    <hyperlink ref="H18" r:id="rId14" display="https://genai.owasp.org/resource/owasp-genai-llm-top-10-2026/"/>
    <hyperlink ref="H19" r:id="rId15" display="https://www.iso.org/standard/42001"/>
    <hyperlink ref="H20" r:id="rId16" display="https://genai.owasp.org/resource/owasp-top-10-for-agentic-applications-for-2026/"/>
    <hyperlink ref="H21" r:id="rId17" display="https://csrc.nist.gov/pubs/sp/800/207/final"/>
    <hyperlink ref="H22" r:id="rId18" display="https://csrc.nist.gov/pubs/sp/800/207/final"/>
    <hyperlink ref="H23" r:id="rId19" display="https://genai.owasp.org/resource/owasp-top-10-for-agentic-applications-for-2026/"/>
    <hyperlink ref="H24" r:id="rId20" display="https://genai.owasp.org/resource/owasp-top-10-for-agentic-applications-for-2026/"/>
    <hyperlink ref="H25" r:id="rId21" display="https://genai.owasp.org/resource/owasp-top-10-for-agentic-applications-for-2026/"/>
    <hyperlink ref="H26" r:id="rId22" display="https://genai.owasp.org/resource/owasp-top-10-for-agentic-applications-for-2026/"/>
    <hyperlink ref="H27" r:id="rId23" display="https://saif.google/"/>
    <hyperlink ref="H28" r:id="rId24" display="https://genai.owasp.org/resource/owasp-genai-llm-top-10-2026/"/>
    <hyperlink ref="H29" r:id="rId25" display="https://genai.owasp.org/resource/owasp-top-10-for-agentic-applications-for-2026/"/>
    <hyperlink ref="H30" r:id="rId26" display="https://csrc.nist.gov/pubs/sp/800/207/final"/>
    <hyperlink ref="H31" r:id="rId27" display="https://genai.owasp.org/resource/a-practical-guide-for-secure-mcp-server-development/"/>
    <hyperlink ref="H32" r:id="rId28" display="https://genai.owasp.org/resource/owasp-genai-llm-top-10-2026/"/>
    <hyperlink ref="H33" r:id="rId29" display="https://www.ncsc.gov.uk/collection/guidelines-secure-ai-system-development"/>
    <hyperlink ref="H34" r:id="rId30" display="https://atlas.mitre.org/"/>
    <hyperlink ref="H35" r:id="rId31" display="https://csrc.nist.gov/pubs/sp/800/218/final"/>
    <hyperlink ref="H36" r:id="rId32" display="https://csrc.nist.gov/pubs/sp/800/218/a/final"/>
    <hyperlink ref="H37" r:id="rId33" display="https://www.ncsc.gov.uk/collection/guidelines-secure-ai-system-development"/>
    <hyperlink ref="H38" r:id="rId34" display="https://genai.owasp.org/resource/owasp-genai-llm-top-10-2026/"/>
    <hyperlink ref="H39" r:id="rId35" display="https://www.nist.gov/publications/artificial-intelligence-risk-management-framework-generative-artificial-intelligence"/>
    <hyperlink ref="H40" r:id="rId36" display="https://genai.owasp.org/resource/owasp-genai-llm-top-10-2026/"/>
    <hyperlink ref="H41" r:id="rId37" display="https://atlas.mitre.org/"/>
    <hyperlink ref="H42" r:id="rId38" display="https://www.nist.gov/publications/artificial-intelligence-risk-management-framework-generative-artificial-intelligence"/>
    <hyperlink ref="H43" r:id="rId39" display="https://genai.owasp.org/resource/a-practical-guide-for-secure-mcp-server-development/"/>
    <hyperlink ref="H44" r:id="rId40" display="https://www.ncsc.gov.uk/collection/guidelines-secure-ai-system-development"/>
    <hyperlink ref="H45" r:id="rId41" display="https://www.iso.org/standard/42001"/>
    <hyperlink ref="H46" r:id="rId42" display="https://www.ncsc.gov.uk/collection/guidelines-secure-ai-system-development"/>
    <hyperlink ref="H47" r:id="rId43" display="https://atlas.mitre.org/"/>
    <hyperlink ref="H48" r:id="rId44" display="https://airc.nist.gov/airmf-resources/airmf/"/>
    <hyperlink ref="H49" r:id="rId45" display="https://www.iso.org/standard/42001"/>
    <hyperlink ref="H50" r:id="rId46" display="https://saif.google/"/>
    <hyperlink ref="H51" r:id="rId47" display="https://www.ncsc.gov.uk/collection/guidelines-secure-ai-system-development"/>
    <hyperlink ref="H52" r:id="rId48" display="https://www.ncsc.gov.uk/collection/guidelines-secure-ai-system-development"/>
    <hyperlink ref="H53" r:id="rId49" display="https://www.nist.gov/cyberframework"/>
    <hyperlink ref="H54" r:id="rId50" display="https://digital-strategy.ec.europa.eu/en/policies/regulatory-framework-ai"/>
    <hyperlink ref="H55" r:id="rId51" display="https://cloudsecurityalliance.org/artifacts/ai-controls-matrix-v1-1"/>
    <hyperlink ref="H56" r:id="rId52" display="https://www.iso.org/standard/42001"/>
    <hyperlink ref="H57" r:id="rId53" display="https://www.ncsc.gov.uk/collection/guidelines-secure-ai-system-development"/>
    <hyperlink ref="H58" r:id="rId54" display="https://genai.owasp.org/resource/a-practical-guide-for-secure-mcp-server-development/"/>
    <hyperlink ref="H59" r:id="rId55" display="https://digital-strategy.ec.europa.eu/en/policies/regulatory-framework-ai"/>
    <hyperlink ref="H60" r:id="rId56" display="https://www.iso.org/standard/42001"/>
    <hyperlink ref="H61" r:id="rId57" display="https://digital-strategy.ec.europa.eu/en/policies/regulatory-framework-ai"/>
    <hyperlink ref="H62" r:id="rId58" display="https://www.iso.org/standard/42001"/>
    <hyperlink ref="H63" r:id="rId59" display="https://www.ncsc.gov.uk/collection/guidelines-secure-ai-system-development"/>
    <hyperlink ref="H64" r:id="rId60" display="https://airc.nist.gov/airmf-resources/airmf/"/>
  </hyperlink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6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38"/>
    <col collapsed="false" customWidth="true" hidden="false" outlineLevel="0" max="3" min="3" style="1" width="20"/>
    <col collapsed="false" customWidth="true" hidden="false" outlineLevel="0" max="4" min="4" style="1" width="11"/>
    <col collapsed="false" customWidth="true" hidden="false" outlineLevel="0" max="5" min="5" style="1" width="10"/>
    <col collapsed="false" customWidth="true" hidden="false" outlineLevel="0" max="6" min="6" style="1" width="46"/>
    <col collapsed="false" customWidth="true" hidden="false" outlineLevel="0" max="7" min="7" style="1" width="15"/>
    <col collapsed="false" customWidth="true" hidden="false" outlineLevel="0" max="9" min="8" style="1" width="14"/>
    <col collapsed="false" customWidth="true" hidden="false" outlineLevel="0" max="10" min="10" style="1" width="12"/>
    <col collapsed="false" customWidth="true" hidden="false" outlineLevel="0" max="11" min="11" style="1" width="20"/>
    <col collapsed="false" customWidth="true" hidden="false" outlineLevel="0" max="13" min="12" style="1" width="14"/>
  </cols>
  <sheetData>
    <row r="1" customFormat="false" ht="31.5" hidden="false" customHeight="true" outlineLevel="0" collapsed="false">
      <c r="A1" s="2" t="s">
        <v>326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31.5" hidden="false" customHeight="true" outlineLevel="0" collapsed="false">
      <c r="A2" s="3" t="s">
        <v>327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customFormat="false" ht="30" hidden="false" customHeight="true" outlineLevel="0" collapsed="false">
      <c r="A4" s="11" t="s">
        <v>328</v>
      </c>
      <c r="B4" s="11" t="s">
        <v>329</v>
      </c>
      <c r="C4" s="11" t="s">
        <v>330</v>
      </c>
      <c r="D4" s="11" t="s">
        <v>331</v>
      </c>
      <c r="E4" s="11" t="s">
        <v>332</v>
      </c>
      <c r="F4" s="11" t="s">
        <v>333</v>
      </c>
      <c r="G4" s="11" t="s">
        <v>334</v>
      </c>
      <c r="H4" s="11" t="s">
        <v>335</v>
      </c>
      <c r="I4" s="11" t="s">
        <v>336</v>
      </c>
      <c r="J4" s="11" t="s">
        <v>55</v>
      </c>
      <c r="K4" s="11" t="s">
        <v>337</v>
      </c>
      <c r="L4" s="11" t="s">
        <v>61</v>
      </c>
      <c r="M4" s="11" t="s">
        <v>338</v>
      </c>
    </row>
    <row r="5" customFormat="false" ht="15" hidden="false" customHeight="true" outlineLevel="0" collapsed="false">
      <c r="A5" s="12" t="s">
        <v>339</v>
      </c>
      <c r="B5" s="12" t="s">
        <v>340</v>
      </c>
      <c r="C5" s="12" t="s">
        <v>341</v>
      </c>
      <c r="D5" s="12" t="n">
        <v>5</v>
      </c>
      <c r="E5" s="12" t="n">
        <v>5</v>
      </c>
      <c r="F5" s="12" t="s">
        <v>342</v>
      </c>
      <c r="G5" s="15" t="n">
        <v>0.35</v>
      </c>
      <c r="H5" s="12" t="n">
        <f aca="false">D5*E5</f>
        <v>25</v>
      </c>
      <c r="I5" s="12" t="n">
        <f aca="false">ROUND(H5*(1-G5),1)</f>
        <v>16.3</v>
      </c>
      <c r="J5" s="12" t="str">
        <f aca="false">IF(I5&gt;=15,"Critical",IF(I5&gt;=10,"High",IF(I5&gt;=5,"Medium","Low")))</f>
        <v>Critical</v>
      </c>
      <c r="K5" s="12" t="s">
        <v>157</v>
      </c>
      <c r="L5" s="12" t="s">
        <v>343</v>
      </c>
      <c r="M5" s="14"/>
    </row>
    <row r="6" customFormat="false" ht="15" hidden="false" customHeight="true" outlineLevel="0" collapsed="false">
      <c r="A6" s="12" t="s">
        <v>344</v>
      </c>
      <c r="B6" s="12" t="s">
        <v>345</v>
      </c>
      <c r="C6" s="12" t="s">
        <v>346</v>
      </c>
      <c r="D6" s="12" t="n">
        <v>4</v>
      </c>
      <c r="E6" s="12" t="n">
        <v>5</v>
      </c>
      <c r="F6" s="12" t="s">
        <v>347</v>
      </c>
      <c r="G6" s="15" t="n">
        <v>0.4</v>
      </c>
      <c r="H6" s="12" t="n">
        <f aca="false">D6*E6</f>
        <v>20</v>
      </c>
      <c r="I6" s="12" t="n">
        <f aca="false">ROUND(H6*(1-G6),1)</f>
        <v>12</v>
      </c>
      <c r="J6" s="12" t="str">
        <f aca="false">IF(I6&gt;=15,"Critical",IF(I6&gt;=10,"High",IF(I6&gt;=5,"Medium","Low")))</f>
        <v>High</v>
      </c>
      <c r="K6" s="12" t="s">
        <v>118</v>
      </c>
      <c r="L6" s="12" t="s">
        <v>343</v>
      </c>
      <c r="M6" s="14"/>
    </row>
    <row r="7" customFormat="false" ht="15" hidden="false" customHeight="true" outlineLevel="0" collapsed="false">
      <c r="A7" s="12" t="s">
        <v>348</v>
      </c>
      <c r="B7" s="12" t="s">
        <v>349</v>
      </c>
      <c r="C7" s="12" t="s">
        <v>350</v>
      </c>
      <c r="D7" s="12" t="n">
        <v>4</v>
      </c>
      <c r="E7" s="12" t="n">
        <v>5</v>
      </c>
      <c r="F7" s="12" t="s">
        <v>351</v>
      </c>
      <c r="G7" s="15" t="n">
        <v>0.3</v>
      </c>
      <c r="H7" s="12" t="n">
        <f aca="false">D7*E7</f>
        <v>20</v>
      </c>
      <c r="I7" s="12" t="n">
        <f aca="false">ROUND(H7*(1-G7),1)</f>
        <v>14</v>
      </c>
      <c r="J7" s="12" t="str">
        <f aca="false">IF(I7&gt;=15,"Critical",IF(I7&gt;=10,"High",IF(I7&gt;=5,"Medium","Low")))</f>
        <v>High</v>
      </c>
      <c r="K7" s="12" t="s">
        <v>148</v>
      </c>
      <c r="L7" s="12" t="s">
        <v>343</v>
      </c>
      <c r="M7" s="14"/>
    </row>
    <row r="8" customFormat="false" ht="15" hidden="false" customHeight="true" outlineLevel="0" collapsed="false">
      <c r="A8" s="12" t="s">
        <v>352</v>
      </c>
      <c r="B8" s="12" t="s">
        <v>353</v>
      </c>
      <c r="C8" s="12" t="s">
        <v>354</v>
      </c>
      <c r="D8" s="12" t="n">
        <v>4</v>
      </c>
      <c r="E8" s="12" t="n">
        <v>5</v>
      </c>
      <c r="F8" s="12" t="s">
        <v>355</v>
      </c>
      <c r="G8" s="15" t="n">
        <v>0.3</v>
      </c>
      <c r="H8" s="12" t="n">
        <f aca="false">D8*E8</f>
        <v>20</v>
      </c>
      <c r="I8" s="12" t="n">
        <f aca="false">ROUND(H8*(1-G8),1)</f>
        <v>14</v>
      </c>
      <c r="J8" s="12" t="str">
        <f aca="false">IF(I8&gt;=15,"Critical",IF(I8&gt;=10,"High",IF(I8&gt;=5,"Medium","Low")))</f>
        <v>High</v>
      </c>
      <c r="K8" s="12" t="s">
        <v>148</v>
      </c>
      <c r="L8" s="12" t="s">
        <v>343</v>
      </c>
      <c r="M8" s="14"/>
    </row>
    <row r="9" customFormat="false" ht="15" hidden="false" customHeight="true" outlineLevel="0" collapsed="false">
      <c r="A9" s="12" t="s">
        <v>356</v>
      </c>
      <c r="B9" s="12" t="s">
        <v>357</v>
      </c>
      <c r="C9" s="12" t="s">
        <v>358</v>
      </c>
      <c r="D9" s="12" t="n">
        <v>4</v>
      </c>
      <c r="E9" s="12" t="n">
        <v>5</v>
      </c>
      <c r="F9" s="12" t="s">
        <v>359</v>
      </c>
      <c r="G9" s="15" t="n">
        <v>0.35</v>
      </c>
      <c r="H9" s="12" t="n">
        <f aca="false">D9*E9</f>
        <v>20</v>
      </c>
      <c r="I9" s="12" t="n">
        <f aca="false">ROUND(H9*(1-G9),1)</f>
        <v>13</v>
      </c>
      <c r="J9" s="12" t="str">
        <f aca="false">IF(I9&gt;=15,"Critical",IF(I9&gt;=10,"High",IF(I9&gt;=5,"Medium","Low")))</f>
        <v>High</v>
      </c>
      <c r="K9" s="12" t="s">
        <v>215</v>
      </c>
      <c r="L9" s="12" t="s">
        <v>343</v>
      </c>
      <c r="M9" s="14"/>
    </row>
    <row r="10" customFormat="false" ht="15" hidden="false" customHeight="true" outlineLevel="0" collapsed="false">
      <c r="A10" s="12" t="s">
        <v>360</v>
      </c>
      <c r="B10" s="12" t="s">
        <v>361</v>
      </c>
      <c r="C10" s="12" t="s">
        <v>362</v>
      </c>
      <c r="D10" s="12" t="n">
        <v>4</v>
      </c>
      <c r="E10" s="12" t="n">
        <v>4</v>
      </c>
      <c r="F10" s="12" t="s">
        <v>363</v>
      </c>
      <c r="G10" s="15" t="n">
        <v>0.35</v>
      </c>
      <c r="H10" s="12" t="n">
        <f aca="false">D10*E10</f>
        <v>16</v>
      </c>
      <c r="I10" s="12" t="n">
        <f aca="false">ROUND(H10*(1-G10),1)</f>
        <v>10.4</v>
      </c>
      <c r="J10" s="12" t="str">
        <f aca="false">IF(I10&gt;=15,"Critical",IF(I10&gt;=10,"High",IF(I10&gt;=5,"Medium","Low")))</f>
        <v>High</v>
      </c>
      <c r="K10" s="12" t="s">
        <v>120</v>
      </c>
      <c r="L10" s="12" t="s">
        <v>343</v>
      </c>
      <c r="M10" s="14"/>
    </row>
    <row r="11" customFormat="false" ht="15" hidden="false" customHeight="true" outlineLevel="0" collapsed="false">
      <c r="A11" s="12" t="s">
        <v>364</v>
      </c>
      <c r="B11" s="12" t="s">
        <v>365</v>
      </c>
      <c r="C11" s="12" t="s">
        <v>366</v>
      </c>
      <c r="D11" s="12" t="n">
        <v>4</v>
      </c>
      <c r="E11" s="12" t="n">
        <v>5</v>
      </c>
      <c r="F11" s="12" t="s">
        <v>367</v>
      </c>
      <c r="G11" s="15" t="n">
        <v>0.25</v>
      </c>
      <c r="H11" s="12" t="n">
        <f aca="false">D11*E11</f>
        <v>20</v>
      </c>
      <c r="I11" s="12" t="n">
        <f aca="false">ROUND(H11*(1-G11),1)</f>
        <v>15</v>
      </c>
      <c r="J11" s="12" t="str">
        <f aca="false">IF(I11&gt;=15,"Critical",IF(I11&gt;=10,"High",IF(I11&gt;=5,"Medium","Low")))</f>
        <v>Critical</v>
      </c>
      <c r="K11" s="12" t="s">
        <v>180</v>
      </c>
      <c r="L11" s="12" t="s">
        <v>343</v>
      </c>
      <c r="M11" s="14"/>
    </row>
    <row r="12" customFormat="false" ht="15" hidden="false" customHeight="true" outlineLevel="0" collapsed="false">
      <c r="A12" s="12" t="s">
        <v>368</v>
      </c>
      <c r="B12" s="12" t="s">
        <v>369</v>
      </c>
      <c r="C12" s="12" t="s">
        <v>370</v>
      </c>
      <c r="D12" s="12" t="n">
        <v>4</v>
      </c>
      <c r="E12" s="12" t="n">
        <v>4</v>
      </c>
      <c r="F12" s="12" t="s">
        <v>371</v>
      </c>
      <c r="G12" s="15" t="n">
        <v>0.25</v>
      </c>
      <c r="H12" s="12" t="n">
        <f aca="false">D12*E12</f>
        <v>16</v>
      </c>
      <c r="I12" s="12" t="n">
        <f aca="false">ROUND(H12*(1-G12),1)</f>
        <v>12</v>
      </c>
      <c r="J12" s="12" t="str">
        <f aca="false">IF(I12&gt;=15,"Critical",IF(I12&gt;=10,"High",IF(I12&gt;=5,"Medium","Low")))</f>
        <v>High</v>
      </c>
      <c r="K12" s="12" t="s">
        <v>194</v>
      </c>
      <c r="L12" s="12" t="s">
        <v>343</v>
      </c>
      <c r="M12" s="14"/>
    </row>
    <row r="13" customFormat="false" ht="15" hidden="false" customHeight="true" outlineLevel="0" collapsed="false">
      <c r="A13" s="12" t="s">
        <v>372</v>
      </c>
      <c r="B13" s="12" t="s">
        <v>373</v>
      </c>
      <c r="C13" s="12" t="s">
        <v>374</v>
      </c>
      <c r="D13" s="12" t="n">
        <v>4</v>
      </c>
      <c r="E13" s="12" t="n">
        <v>4</v>
      </c>
      <c r="F13" s="12" t="s">
        <v>375</v>
      </c>
      <c r="G13" s="15" t="n">
        <v>0.4</v>
      </c>
      <c r="H13" s="12" t="n">
        <f aca="false">D13*E13</f>
        <v>16</v>
      </c>
      <c r="I13" s="12" t="n">
        <f aca="false">ROUND(H13*(1-G13),1)</f>
        <v>9.6</v>
      </c>
      <c r="J13" s="12" t="str">
        <f aca="false">IF(I13&gt;=15,"Critical",IF(I13&gt;=10,"High",IF(I13&gt;=5,"Medium","Low")))</f>
        <v>Medium</v>
      </c>
      <c r="K13" s="12" t="s">
        <v>239</v>
      </c>
      <c r="L13" s="12" t="s">
        <v>343</v>
      </c>
      <c r="M13" s="14"/>
    </row>
    <row r="14" customFormat="false" ht="15" hidden="false" customHeight="true" outlineLevel="0" collapsed="false">
      <c r="A14" s="12" t="s">
        <v>376</v>
      </c>
      <c r="B14" s="12" t="s">
        <v>377</v>
      </c>
      <c r="C14" s="12" t="s">
        <v>378</v>
      </c>
      <c r="D14" s="12" t="n">
        <v>3</v>
      </c>
      <c r="E14" s="12" t="n">
        <v>4</v>
      </c>
      <c r="F14" s="12" t="s">
        <v>379</v>
      </c>
      <c r="G14" s="15" t="n">
        <v>0.35</v>
      </c>
      <c r="H14" s="12" t="n">
        <f aca="false">D14*E14</f>
        <v>12</v>
      </c>
      <c r="I14" s="12" t="n">
        <f aca="false">ROUND(H14*(1-G14),1)</f>
        <v>7.8</v>
      </c>
      <c r="J14" s="12" t="str">
        <f aca="false">IF(I14&gt;=15,"Critical",IF(I14&gt;=10,"High",IF(I14&gt;=5,"Medium","Low")))</f>
        <v>Medium</v>
      </c>
      <c r="K14" s="12" t="s">
        <v>157</v>
      </c>
      <c r="L14" s="12" t="s">
        <v>343</v>
      </c>
      <c r="M14" s="14"/>
    </row>
    <row r="15" customFormat="false" ht="15" hidden="false" customHeight="true" outlineLevel="0" collapsed="false">
      <c r="A15" s="12" t="s">
        <v>380</v>
      </c>
      <c r="B15" s="12" t="s">
        <v>381</v>
      </c>
      <c r="C15" s="12" t="s">
        <v>382</v>
      </c>
      <c r="D15" s="12" t="n">
        <v>4</v>
      </c>
      <c r="E15" s="12" t="n">
        <v>4</v>
      </c>
      <c r="F15" s="12" t="s">
        <v>383</v>
      </c>
      <c r="G15" s="15" t="n">
        <v>0.3</v>
      </c>
      <c r="H15" s="12" t="n">
        <f aca="false">D15*E15</f>
        <v>16</v>
      </c>
      <c r="I15" s="12" t="n">
        <f aca="false">ROUND(H15*(1-G15),1)</f>
        <v>11.2</v>
      </c>
      <c r="J15" s="12" t="str">
        <f aca="false">IF(I15&gt;=15,"Critical",IF(I15&gt;=10,"High",IF(I15&gt;=5,"Medium","Low")))</f>
        <v>High</v>
      </c>
      <c r="K15" s="12" t="s">
        <v>384</v>
      </c>
      <c r="L15" s="12" t="s">
        <v>343</v>
      </c>
      <c r="M15" s="14"/>
    </row>
    <row r="16" customFormat="false" ht="15" hidden="false" customHeight="true" outlineLevel="0" collapsed="false">
      <c r="A16" s="12" t="s">
        <v>385</v>
      </c>
      <c r="B16" s="12" t="s">
        <v>386</v>
      </c>
      <c r="C16" s="12" t="s">
        <v>387</v>
      </c>
      <c r="D16" s="12" t="n">
        <v>4</v>
      </c>
      <c r="E16" s="12" t="n">
        <v>5</v>
      </c>
      <c r="F16" s="12" t="s">
        <v>388</v>
      </c>
      <c r="G16" s="15" t="n">
        <v>0.25</v>
      </c>
      <c r="H16" s="12" t="n">
        <f aca="false">D16*E16</f>
        <v>20</v>
      </c>
      <c r="I16" s="12" t="n">
        <f aca="false">ROUND(H16*(1-G16),1)</f>
        <v>15</v>
      </c>
      <c r="J16" s="12" t="str">
        <f aca="false">IF(I16&gt;=15,"Critical",IF(I16&gt;=10,"High",IF(I16&gt;=5,"Medium","Low")))</f>
        <v>Critical</v>
      </c>
      <c r="K16" s="12" t="s">
        <v>157</v>
      </c>
      <c r="L16" s="12" t="s">
        <v>343</v>
      </c>
      <c r="M16" s="14"/>
    </row>
    <row r="17" customFormat="false" ht="15" hidden="false" customHeight="true" outlineLevel="0" collapsed="false">
      <c r="A17" s="12" t="s">
        <v>389</v>
      </c>
      <c r="B17" s="12" t="s">
        <v>390</v>
      </c>
      <c r="C17" s="12" t="s">
        <v>391</v>
      </c>
      <c r="D17" s="12" t="n">
        <v>4</v>
      </c>
      <c r="E17" s="12" t="n">
        <v>4</v>
      </c>
      <c r="F17" s="12" t="s">
        <v>392</v>
      </c>
      <c r="G17" s="15" t="n">
        <v>0.35</v>
      </c>
      <c r="H17" s="12" t="n">
        <f aca="false">D17*E17</f>
        <v>16</v>
      </c>
      <c r="I17" s="12" t="n">
        <f aca="false">ROUND(H17*(1-G17),1)</f>
        <v>10.4</v>
      </c>
      <c r="J17" s="12" t="str">
        <f aca="false">IF(I17&gt;=15,"Critical",IF(I17&gt;=10,"High",IF(I17&gt;=5,"Medium","Low")))</f>
        <v>High</v>
      </c>
      <c r="K17" s="12" t="s">
        <v>142</v>
      </c>
      <c r="L17" s="12" t="s">
        <v>343</v>
      </c>
      <c r="M17" s="14"/>
    </row>
    <row r="18" customFormat="false" ht="15" hidden="false" customHeight="true" outlineLevel="0" collapsed="false">
      <c r="A18" s="12" t="s">
        <v>393</v>
      </c>
      <c r="B18" s="12" t="s">
        <v>394</v>
      </c>
      <c r="C18" s="12" t="s">
        <v>395</v>
      </c>
      <c r="D18" s="12" t="n">
        <v>3</v>
      </c>
      <c r="E18" s="12" t="n">
        <v>5</v>
      </c>
      <c r="F18" s="12" t="s">
        <v>396</v>
      </c>
      <c r="G18" s="15" t="n">
        <v>0.3</v>
      </c>
      <c r="H18" s="12" t="n">
        <f aca="false">D18*E18</f>
        <v>15</v>
      </c>
      <c r="I18" s="12" t="n">
        <f aca="false">ROUND(H18*(1-G18),1)</f>
        <v>10.5</v>
      </c>
      <c r="J18" s="12" t="str">
        <f aca="false">IF(I18&gt;=15,"Critical",IF(I18&gt;=10,"High",IF(I18&gt;=5,"Medium","Low")))</f>
        <v>High</v>
      </c>
      <c r="K18" s="12" t="s">
        <v>133</v>
      </c>
      <c r="L18" s="12" t="s">
        <v>343</v>
      </c>
      <c r="M18" s="14"/>
    </row>
    <row r="19" customFormat="false" ht="15" hidden="false" customHeight="true" outlineLevel="0" collapsed="false">
      <c r="A19" s="12" t="s">
        <v>397</v>
      </c>
      <c r="B19" s="12" t="s">
        <v>398</v>
      </c>
      <c r="C19" s="12" t="s">
        <v>399</v>
      </c>
      <c r="D19" s="12" t="n">
        <v>3</v>
      </c>
      <c r="E19" s="12" t="n">
        <v>5</v>
      </c>
      <c r="F19" s="12" t="s">
        <v>400</v>
      </c>
      <c r="G19" s="15" t="n">
        <v>0.35</v>
      </c>
      <c r="H19" s="12" t="n">
        <f aca="false">D19*E19</f>
        <v>15</v>
      </c>
      <c r="I19" s="12" t="n">
        <f aca="false">ROUND(H19*(1-G19),1)</f>
        <v>9.8</v>
      </c>
      <c r="J19" s="12" t="str">
        <f aca="false">IF(I19&gt;=15,"Critical",IF(I19&gt;=10,"High",IF(I19&gt;=5,"Medium","Low")))</f>
        <v>Medium</v>
      </c>
      <c r="K19" s="12" t="s">
        <v>401</v>
      </c>
      <c r="L19" s="12" t="s">
        <v>343</v>
      </c>
      <c r="M19" s="14"/>
    </row>
    <row r="20" customFormat="false" ht="15" hidden="false" customHeight="true" outlineLevel="0" collapsed="false">
      <c r="A20" s="12" t="s">
        <v>402</v>
      </c>
      <c r="B20" s="12" t="s">
        <v>403</v>
      </c>
      <c r="C20" s="12" t="s">
        <v>404</v>
      </c>
      <c r="D20" s="12" t="n">
        <v>4</v>
      </c>
      <c r="E20" s="12" t="n">
        <v>4</v>
      </c>
      <c r="F20" s="12" t="s">
        <v>405</v>
      </c>
      <c r="G20" s="15" t="n">
        <v>0.4</v>
      </c>
      <c r="H20" s="12" t="n">
        <f aca="false">D20*E20</f>
        <v>16</v>
      </c>
      <c r="I20" s="12" t="n">
        <f aca="false">ROUND(H20*(1-G20),1)</f>
        <v>9.6</v>
      </c>
      <c r="J20" s="12" t="str">
        <f aca="false">IF(I20&gt;=15,"Critical",IF(I20&gt;=10,"High",IF(I20&gt;=5,"Medium","Low")))</f>
        <v>Medium</v>
      </c>
      <c r="K20" s="12" t="s">
        <v>406</v>
      </c>
      <c r="L20" s="12" t="s">
        <v>343</v>
      </c>
      <c r="M20" s="14"/>
    </row>
    <row r="21" customFormat="false" ht="15" hidden="false" customHeight="true" outlineLevel="0" collapsed="false">
      <c r="A21" s="12" t="s">
        <v>407</v>
      </c>
      <c r="B21" s="12" t="s">
        <v>408</v>
      </c>
      <c r="C21" s="12" t="s">
        <v>409</v>
      </c>
      <c r="D21" s="12" t="n">
        <v>3</v>
      </c>
      <c r="E21" s="12" t="n">
        <v>5</v>
      </c>
      <c r="F21" s="12" t="s">
        <v>410</v>
      </c>
      <c r="G21" s="15" t="n">
        <v>0.3</v>
      </c>
      <c r="H21" s="12" t="n">
        <f aca="false">D21*E21</f>
        <v>15</v>
      </c>
      <c r="I21" s="12" t="n">
        <f aca="false">ROUND(H21*(1-G21),1)</f>
        <v>10.5</v>
      </c>
      <c r="J21" s="12" t="str">
        <f aca="false">IF(I21&gt;=15,"Critical",IF(I21&gt;=10,"High",IF(I21&gt;=5,"Medium","Low")))</f>
        <v>High</v>
      </c>
      <c r="K21" s="12" t="s">
        <v>79</v>
      </c>
      <c r="L21" s="12" t="s">
        <v>343</v>
      </c>
      <c r="M21" s="14"/>
    </row>
    <row r="22" customFormat="false" ht="15" hidden="false" customHeight="true" outlineLevel="0" collapsed="false">
      <c r="A22" s="12" t="s">
        <v>411</v>
      </c>
      <c r="B22" s="12" t="s">
        <v>412</v>
      </c>
      <c r="C22" s="12" t="s">
        <v>413</v>
      </c>
      <c r="D22" s="12" t="n">
        <v>4</v>
      </c>
      <c r="E22" s="12" t="n">
        <v>5</v>
      </c>
      <c r="F22" s="12" t="s">
        <v>414</v>
      </c>
      <c r="G22" s="15" t="n">
        <v>0.35</v>
      </c>
      <c r="H22" s="12" t="n">
        <f aca="false">D22*E22</f>
        <v>20</v>
      </c>
      <c r="I22" s="12" t="n">
        <f aca="false">ROUND(H22*(1-G22),1)</f>
        <v>13</v>
      </c>
      <c r="J22" s="12" t="str">
        <f aca="false">IF(I22&gt;=15,"Critical",IF(I22&gt;=10,"High",IF(I22&gt;=5,"Medium","Low")))</f>
        <v>High</v>
      </c>
      <c r="K22" s="12" t="s">
        <v>290</v>
      </c>
      <c r="L22" s="12" t="s">
        <v>343</v>
      </c>
      <c r="M22" s="14"/>
    </row>
    <row r="23" customFormat="false" ht="15" hidden="false" customHeight="true" outlineLevel="0" collapsed="false">
      <c r="A23" s="12" t="s">
        <v>415</v>
      </c>
      <c r="B23" s="12" t="s">
        <v>416</v>
      </c>
      <c r="C23" s="12" t="s">
        <v>417</v>
      </c>
      <c r="D23" s="12" t="n">
        <v>5</v>
      </c>
      <c r="E23" s="12" t="n">
        <v>4</v>
      </c>
      <c r="F23" s="12" t="s">
        <v>418</v>
      </c>
      <c r="G23" s="15" t="n">
        <v>0.4</v>
      </c>
      <c r="H23" s="12" t="n">
        <f aca="false">D23*E23</f>
        <v>20</v>
      </c>
      <c r="I23" s="12" t="n">
        <f aca="false">ROUND(H23*(1-G23),1)</f>
        <v>12</v>
      </c>
      <c r="J23" s="12" t="str">
        <f aca="false">IF(I23&gt;=15,"Critical",IF(I23&gt;=10,"High",IF(I23&gt;=5,"Medium","Low")))</f>
        <v>High</v>
      </c>
      <c r="K23" s="12" t="s">
        <v>114</v>
      </c>
      <c r="L23" s="12" t="s">
        <v>343</v>
      </c>
      <c r="M23" s="14"/>
    </row>
    <row r="24" customFormat="false" ht="15" hidden="false" customHeight="true" outlineLevel="0" collapsed="false">
      <c r="A24" s="12" t="s">
        <v>419</v>
      </c>
      <c r="B24" s="12" t="s">
        <v>420</v>
      </c>
      <c r="C24" s="12" t="s">
        <v>421</v>
      </c>
      <c r="D24" s="12" t="n">
        <v>4</v>
      </c>
      <c r="E24" s="12" t="n">
        <v>4</v>
      </c>
      <c r="F24" s="12" t="s">
        <v>422</v>
      </c>
      <c r="G24" s="15" t="n">
        <v>0.35</v>
      </c>
      <c r="H24" s="12" t="n">
        <f aca="false">D24*E24</f>
        <v>16</v>
      </c>
      <c r="I24" s="12" t="n">
        <f aca="false">ROUND(H24*(1-G24),1)</f>
        <v>10.4</v>
      </c>
      <c r="J24" s="12" t="str">
        <f aca="false">IF(I24&gt;=15,"Critical",IF(I24&gt;=10,"High",IF(I24&gt;=5,"Medium","Low")))</f>
        <v>High</v>
      </c>
      <c r="K24" s="12" t="s">
        <v>423</v>
      </c>
      <c r="L24" s="12" t="s">
        <v>343</v>
      </c>
      <c r="M24" s="14"/>
    </row>
    <row r="25" customFormat="false" ht="15" hidden="false" customHeight="true" outlineLevel="0" collapsed="false">
      <c r="A25" s="12" t="s">
        <v>424</v>
      </c>
      <c r="B25" s="12" t="s">
        <v>425</v>
      </c>
      <c r="C25" s="12" t="s">
        <v>138</v>
      </c>
      <c r="D25" s="12" t="n">
        <v>3</v>
      </c>
      <c r="E25" s="12" t="n">
        <v>5</v>
      </c>
      <c r="F25" s="12" t="s">
        <v>426</v>
      </c>
      <c r="G25" s="15" t="n">
        <v>0.35</v>
      </c>
      <c r="H25" s="12" t="n">
        <f aca="false">D25*E25</f>
        <v>15</v>
      </c>
      <c r="I25" s="12" t="n">
        <f aca="false">ROUND(H25*(1-G25),1)</f>
        <v>9.8</v>
      </c>
      <c r="J25" s="12" t="str">
        <f aca="false">IF(I25&gt;=15,"Critical",IF(I25&gt;=10,"High",IF(I25&gt;=5,"Medium","Low")))</f>
        <v>Medium</v>
      </c>
      <c r="K25" s="12" t="s">
        <v>138</v>
      </c>
      <c r="L25" s="12" t="s">
        <v>343</v>
      </c>
      <c r="M25" s="14"/>
    </row>
    <row r="26" customFormat="false" ht="15" hidden="false" customHeight="true" outlineLevel="0" collapsed="false">
      <c r="A26" s="12" t="s">
        <v>427</v>
      </c>
      <c r="B26" s="12" t="s">
        <v>428</v>
      </c>
      <c r="C26" s="12" t="s">
        <v>305</v>
      </c>
      <c r="D26" s="12" t="n">
        <v>3</v>
      </c>
      <c r="E26" s="12" t="n">
        <v>4</v>
      </c>
      <c r="F26" s="12" t="s">
        <v>429</v>
      </c>
      <c r="G26" s="15" t="n">
        <v>0.3</v>
      </c>
      <c r="H26" s="12" t="n">
        <f aca="false">D26*E26</f>
        <v>12</v>
      </c>
      <c r="I26" s="12" t="n">
        <f aca="false">ROUND(H26*(1-G26),1)</f>
        <v>8.4</v>
      </c>
      <c r="J26" s="12" t="str">
        <f aca="false">IF(I26&gt;=15,"Critical",IF(I26&gt;=10,"High",IF(I26&gt;=5,"Medium","Low")))</f>
        <v>Medium</v>
      </c>
      <c r="K26" s="12" t="s">
        <v>305</v>
      </c>
      <c r="L26" s="12" t="s">
        <v>343</v>
      </c>
      <c r="M26" s="14"/>
    </row>
  </sheetData>
  <mergeCells count="2">
    <mergeCell ref="A1:M1"/>
    <mergeCell ref="A2:M2"/>
  </mergeCells>
  <conditionalFormatting sqref="J5:J26">
    <cfRule type="expression" priority="2" aboveAverage="0" equalAverage="0" bottom="0" percent="0" rank="0" text="" dxfId="5">
      <formula>J5="Critical"</formula>
    </cfRule>
    <cfRule type="expression" priority="3" aboveAverage="0" equalAverage="0" bottom="0" percent="0" rank="0" text="" dxfId="10">
      <formula>J5="High"</formula>
    </cfRule>
    <cfRule type="expression" priority="4" aboveAverage="0" equalAverage="0" bottom="0" percent="0" rank="0" text="" dxfId="6">
      <formula>J5="Medium"</formula>
    </cfRule>
    <cfRule type="expression" priority="5" aboveAverage="0" equalAverage="0" bottom="0" percent="0" rank="0" text="" dxfId="4">
      <formula>J5="Low"</formula>
    </cfRule>
  </conditionalFormatting>
  <dataValidations count="2">
    <dataValidation allowBlank="false" errorStyle="stop" operator="between" showDropDown="false" showErrorMessage="false" showInputMessage="false" sqref="D5:E26" type="whole">
      <formula1>1</formula1>
      <formula2>5</formula2>
    </dataValidation>
    <dataValidation allowBlank="false" errorStyle="stop" operator="between" showDropDown="false" showErrorMessage="false" showInputMessage="false" sqref="L5:L26" type="list">
      <formula1>"Open,Treating,Accepted,Transferred,Closed"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0"/>
    <col collapsed="false" customWidth="true" hidden="false" outlineLevel="0" max="3" min="3" style="1" width="58"/>
    <col collapsed="false" customWidth="true" hidden="false" outlineLevel="0" max="4" min="4" style="1" width="22"/>
    <col collapsed="false" customWidth="true" hidden="false" outlineLevel="0" max="5" min="5" style="1" width="14"/>
    <col collapsed="false" customWidth="true" hidden="false" outlineLevel="0" max="6" min="6" style="1" width="16"/>
    <col collapsed="false" customWidth="true" hidden="false" outlineLevel="0" max="7" min="7" style="1" width="34"/>
  </cols>
  <sheetData>
    <row r="1" customFormat="false" ht="31.5" hidden="false" customHeight="true" outlineLevel="0" collapsed="false">
      <c r="A1" s="2" t="s">
        <v>430</v>
      </c>
      <c r="B1" s="2"/>
      <c r="C1" s="2"/>
      <c r="D1" s="2"/>
      <c r="E1" s="2"/>
      <c r="F1" s="2"/>
      <c r="G1" s="2"/>
    </row>
    <row r="2" customFormat="false" ht="31.5" hidden="false" customHeight="true" outlineLevel="0" collapsed="false">
      <c r="A2" s="3" t="s">
        <v>431</v>
      </c>
      <c r="B2" s="3"/>
      <c r="C2" s="3"/>
      <c r="D2" s="3"/>
      <c r="E2" s="3"/>
      <c r="F2" s="3"/>
      <c r="G2" s="3"/>
    </row>
    <row r="4" customFormat="false" ht="30" hidden="false" customHeight="true" outlineLevel="0" collapsed="false">
      <c r="A4" s="11" t="s">
        <v>432</v>
      </c>
      <c r="B4" s="11" t="s">
        <v>433</v>
      </c>
      <c r="C4" s="11" t="s">
        <v>434</v>
      </c>
      <c r="D4" s="11" t="s">
        <v>337</v>
      </c>
      <c r="E4" s="11" t="s">
        <v>435</v>
      </c>
      <c r="F4" s="11" t="s">
        <v>61</v>
      </c>
      <c r="G4" s="11" t="s">
        <v>436</v>
      </c>
    </row>
    <row r="5" customFormat="false" ht="15" hidden="false" customHeight="true" outlineLevel="0" collapsed="false">
      <c r="A5" s="12" t="s">
        <v>437</v>
      </c>
      <c r="B5" s="12" t="s">
        <v>438</v>
      </c>
      <c r="C5" s="12" t="s">
        <v>439</v>
      </c>
      <c r="D5" s="12" t="s">
        <v>440</v>
      </c>
      <c r="E5" s="12" t="s">
        <v>441</v>
      </c>
      <c r="F5" s="12" t="s">
        <v>70</v>
      </c>
      <c r="G5" s="12"/>
    </row>
    <row r="6" customFormat="false" ht="15" hidden="false" customHeight="true" outlineLevel="0" collapsed="false">
      <c r="A6" s="12" t="s">
        <v>437</v>
      </c>
      <c r="B6" s="12" t="s">
        <v>64</v>
      </c>
      <c r="C6" s="12" t="s">
        <v>442</v>
      </c>
      <c r="D6" s="12" t="s">
        <v>73</v>
      </c>
      <c r="E6" s="12" t="s">
        <v>443</v>
      </c>
      <c r="F6" s="12" t="s">
        <v>70</v>
      </c>
      <c r="G6" s="12"/>
    </row>
    <row r="7" customFormat="false" ht="15" hidden="false" customHeight="true" outlineLevel="0" collapsed="false">
      <c r="A7" s="12" t="s">
        <v>437</v>
      </c>
      <c r="B7" s="12" t="s">
        <v>98</v>
      </c>
      <c r="C7" s="12" t="s">
        <v>444</v>
      </c>
      <c r="D7" s="12" t="s">
        <v>445</v>
      </c>
      <c r="E7" s="12" t="s">
        <v>446</v>
      </c>
      <c r="F7" s="12" t="s">
        <v>70</v>
      </c>
      <c r="G7" s="12"/>
    </row>
    <row r="8" customFormat="false" ht="15" hidden="false" customHeight="true" outlineLevel="0" collapsed="false">
      <c r="A8" s="12" t="s">
        <v>437</v>
      </c>
      <c r="B8" s="12" t="s">
        <v>447</v>
      </c>
      <c r="C8" s="12" t="s">
        <v>448</v>
      </c>
      <c r="D8" s="12" t="s">
        <v>449</v>
      </c>
      <c r="E8" s="12" t="s">
        <v>443</v>
      </c>
      <c r="F8" s="12" t="s">
        <v>70</v>
      </c>
      <c r="G8" s="12"/>
    </row>
    <row r="9" customFormat="false" ht="15" hidden="false" customHeight="true" outlineLevel="0" collapsed="false">
      <c r="A9" s="12" t="s">
        <v>437</v>
      </c>
      <c r="B9" s="12" t="s">
        <v>450</v>
      </c>
      <c r="C9" s="12" t="s">
        <v>451</v>
      </c>
      <c r="D9" s="12" t="s">
        <v>148</v>
      </c>
      <c r="E9" s="12" t="s">
        <v>452</v>
      </c>
      <c r="F9" s="12" t="s">
        <v>70</v>
      </c>
      <c r="G9" s="12"/>
    </row>
    <row r="10" customFormat="false" ht="15" hidden="false" customHeight="true" outlineLevel="0" collapsed="false">
      <c r="A10" s="12" t="s">
        <v>437</v>
      </c>
      <c r="B10" s="12" t="s">
        <v>453</v>
      </c>
      <c r="C10" s="12" t="s">
        <v>454</v>
      </c>
      <c r="D10" s="12" t="s">
        <v>118</v>
      </c>
      <c r="E10" s="12" t="s">
        <v>452</v>
      </c>
      <c r="F10" s="12" t="s">
        <v>70</v>
      </c>
      <c r="G10" s="12"/>
    </row>
    <row r="11" customFormat="false" ht="15" hidden="false" customHeight="true" outlineLevel="0" collapsed="false">
      <c r="A11" s="12" t="s">
        <v>437</v>
      </c>
      <c r="B11" s="12" t="s">
        <v>455</v>
      </c>
      <c r="C11" s="12" t="s">
        <v>456</v>
      </c>
      <c r="D11" s="12" t="s">
        <v>83</v>
      </c>
      <c r="E11" s="12" t="s">
        <v>452</v>
      </c>
      <c r="F11" s="12" t="s">
        <v>70</v>
      </c>
      <c r="G11" s="12"/>
    </row>
    <row r="12" customFormat="false" ht="15" hidden="false" customHeight="true" outlineLevel="0" collapsed="false">
      <c r="A12" s="12" t="s">
        <v>437</v>
      </c>
      <c r="B12" s="12" t="s">
        <v>457</v>
      </c>
      <c r="C12" s="12" t="s">
        <v>458</v>
      </c>
      <c r="D12" s="12" t="s">
        <v>274</v>
      </c>
      <c r="E12" s="12" t="s">
        <v>452</v>
      </c>
      <c r="F12" s="12" t="s">
        <v>70</v>
      </c>
      <c r="G12" s="12"/>
    </row>
    <row r="13" customFormat="false" ht="15" hidden="false" customHeight="true" outlineLevel="0" collapsed="false">
      <c r="A13" s="12" t="s">
        <v>459</v>
      </c>
      <c r="B13" s="12" t="s">
        <v>170</v>
      </c>
      <c r="C13" s="12" t="s">
        <v>460</v>
      </c>
      <c r="D13" s="12" t="s">
        <v>170</v>
      </c>
      <c r="E13" s="12" t="s">
        <v>461</v>
      </c>
      <c r="F13" s="12" t="s">
        <v>70</v>
      </c>
      <c r="G13" s="12"/>
    </row>
    <row r="14" customFormat="false" ht="15" hidden="false" customHeight="true" outlineLevel="0" collapsed="false">
      <c r="A14" s="12" t="s">
        <v>459</v>
      </c>
      <c r="B14" s="12" t="s">
        <v>462</v>
      </c>
      <c r="C14" s="12" t="s">
        <v>463</v>
      </c>
      <c r="D14" s="12" t="s">
        <v>100</v>
      </c>
      <c r="E14" s="12" t="s">
        <v>464</v>
      </c>
      <c r="F14" s="12" t="s">
        <v>70</v>
      </c>
      <c r="G14" s="12"/>
    </row>
    <row r="15" customFormat="false" ht="15" hidden="false" customHeight="true" outlineLevel="0" collapsed="false">
      <c r="A15" s="12" t="s">
        <v>459</v>
      </c>
      <c r="B15" s="12" t="s">
        <v>148</v>
      </c>
      <c r="C15" s="12" t="s">
        <v>465</v>
      </c>
      <c r="D15" s="12" t="s">
        <v>148</v>
      </c>
      <c r="E15" s="12" t="s">
        <v>466</v>
      </c>
      <c r="F15" s="12" t="s">
        <v>70</v>
      </c>
      <c r="G15" s="12"/>
    </row>
    <row r="16" customFormat="false" ht="15" hidden="false" customHeight="true" outlineLevel="0" collapsed="false">
      <c r="A16" s="12" t="s">
        <v>459</v>
      </c>
      <c r="B16" s="12" t="s">
        <v>467</v>
      </c>
      <c r="C16" s="12" t="s">
        <v>468</v>
      </c>
      <c r="D16" s="12" t="s">
        <v>110</v>
      </c>
      <c r="E16" s="12" t="s">
        <v>464</v>
      </c>
      <c r="F16" s="12" t="s">
        <v>70</v>
      </c>
      <c r="G16" s="12"/>
    </row>
    <row r="17" customFormat="false" ht="15" hidden="false" customHeight="true" outlineLevel="0" collapsed="false">
      <c r="A17" s="12" t="s">
        <v>459</v>
      </c>
      <c r="B17" s="12" t="s">
        <v>230</v>
      </c>
      <c r="C17" s="12" t="s">
        <v>469</v>
      </c>
      <c r="D17" s="12" t="s">
        <v>232</v>
      </c>
      <c r="E17" s="12" t="s">
        <v>464</v>
      </c>
      <c r="F17" s="12" t="s">
        <v>70</v>
      </c>
      <c r="G17" s="12"/>
    </row>
    <row r="18" customFormat="false" ht="15" hidden="false" customHeight="true" outlineLevel="0" collapsed="false">
      <c r="A18" s="12" t="s">
        <v>459</v>
      </c>
      <c r="B18" s="12" t="s">
        <v>470</v>
      </c>
      <c r="C18" s="12" t="s">
        <v>471</v>
      </c>
      <c r="D18" s="12" t="s">
        <v>472</v>
      </c>
      <c r="E18" s="12" t="s">
        <v>466</v>
      </c>
      <c r="F18" s="12" t="s">
        <v>70</v>
      </c>
      <c r="G18" s="12"/>
    </row>
    <row r="19" customFormat="false" ht="15" hidden="false" customHeight="true" outlineLevel="0" collapsed="false">
      <c r="A19" s="12" t="s">
        <v>459</v>
      </c>
      <c r="B19" s="12" t="s">
        <v>473</v>
      </c>
      <c r="C19" s="12" t="s">
        <v>474</v>
      </c>
      <c r="D19" s="12" t="s">
        <v>254</v>
      </c>
      <c r="E19" s="12" t="s">
        <v>464</v>
      </c>
      <c r="F19" s="12" t="s">
        <v>70</v>
      </c>
      <c r="G19" s="12"/>
    </row>
    <row r="20" customFormat="false" ht="15" hidden="false" customHeight="true" outlineLevel="0" collapsed="false">
      <c r="A20" s="12" t="s">
        <v>459</v>
      </c>
      <c r="B20" s="12" t="s">
        <v>475</v>
      </c>
      <c r="C20" s="12" t="s">
        <v>476</v>
      </c>
      <c r="D20" s="12" t="s">
        <v>477</v>
      </c>
      <c r="E20" s="12" t="s">
        <v>464</v>
      </c>
      <c r="F20" s="12" t="s">
        <v>70</v>
      </c>
      <c r="G20" s="12"/>
    </row>
    <row r="21" customFormat="false" ht="15" hidden="false" customHeight="true" outlineLevel="0" collapsed="false">
      <c r="A21" s="12" t="s">
        <v>478</v>
      </c>
      <c r="B21" s="12" t="s">
        <v>252</v>
      </c>
      <c r="C21" s="12" t="s">
        <v>479</v>
      </c>
      <c r="D21" s="12" t="s">
        <v>258</v>
      </c>
      <c r="E21" s="12" t="s">
        <v>480</v>
      </c>
      <c r="F21" s="12" t="s">
        <v>70</v>
      </c>
      <c r="G21" s="12"/>
    </row>
    <row r="22" customFormat="false" ht="15" hidden="false" customHeight="true" outlineLevel="0" collapsed="false">
      <c r="A22" s="12" t="s">
        <v>478</v>
      </c>
      <c r="B22" s="12" t="s">
        <v>481</v>
      </c>
      <c r="C22" s="12" t="s">
        <v>482</v>
      </c>
      <c r="D22" s="12" t="s">
        <v>232</v>
      </c>
      <c r="E22" s="12" t="s">
        <v>480</v>
      </c>
      <c r="F22" s="12" t="s">
        <v>70</v>
      </c>
      <c r="G22" s="12"/>
    </row>
    <row r="23" customFormat="false" ht="15" hidden="false" customHeight="true" outlineLevel="0" collapsed="false">
      <c r="A23" s="12" t="s">
        <v>478</v>
      </c>
      <c r="B23" s="12" t="s">
        <v>483</v>
      </c>
      <c r="C23" s="12" t="s">
        <v>484</v>
      </c>
      <c r="D23" s="12" t="s">
        <v>274</v>
      </c>
      <c r="E23" s="12" t="s">
        <v>485</v>
      </c>
      <c r="F23" s="12" t="s">
        <v>70</v>
      </c>
      <c r="G23" s="12"/>
    </row>
    <row r="24" customFormat="false" ht="15" hidden="false" customHeight="true" outlineLevel="0" collapsed="false">
      <c r="A24" s="12" t="s">
        <v>478</v>
      </c>
      <c r="B24" s="12" t="s">
        <v>486</v>
      </c>
      <c r="C24" s="12" t="s">
        <v>487</v>
      </c>
      <c r="D24" s="12" t="s">
        <v>198</v>
      </c>
      <c r="E24" s="12" t="s">
        <v>485</v>
      </c>
      <c r="F24" s="12" t="s">
        <v>70</v>
      </c>
      <c r="G24" s="12"/>
    </row>
    <row r="25" customFormat="false" ht="15" hidden="false" customHeight="true" outlineLevel="0" collapsed="false">
      <c r="A25" s="12" t="s">
        <v>478</v>
      </c>
      <c r="B25" s="12" t="s">
        <v>58</v>
      </c>
      <c r="C25" s="12" t="s">
        <v>488</v>
      </c>
      <c r="D25" s="12" t="s">
        <v>305</v>
      </c>
      <c r="E25" s="12" t="s">
        <v>480</v>
      </c>
      <c r="F25" s="12" t="s">
        <v>70</v>
      </c>
      <c r="G25" s="12"/>
    </row>
    <row r="26" customFormat="false" ht="15" hidden="false" customHeight="true" outlineLevel="0" collapsed="false">
      <c r="A26" s="12" t="s">
        <v>478</v>
      </c>
      <c r="B26" s="12" t="s">
        <v>489</v>
      </c>
      <c r="C26" s="12" t="s">
        <v>490</v>
      </c>
      <c r="D26" s="12" t="s">
        <v>491</v>
      </c>
      <c r="E26" s="12" t="s">
        <v>480</v>
      </c>
      <c r="F26" s="12" t="s">
        <v>70</v>
      </c>
      <c r="G26" s="12"/>
    </row>
    <row r="27" customFormat="false" ht="15" hidden="false" customHeight="true" outlineLevel="0" collapsed="false">
      <c r="A27" s="12" t="s">
        <v>492</v>
      </c>
      <c r="B27" s="12" t="s">
        <v>493</v>
      </c>
      <c r="C27" s="12" t="s">
        <v>494</v>
      </c>
      <c r="D27" s="12" t="s">
        <v>445</v>
      </c>
      <c r="E27" s="12" t="s">
        <v>495</v>
      </c>
      <c r="F27" s="12" t="s">
        <v>70</v>
      </c>
      <c r="G27" s="12"/>
    </row>
    <row r="28" customFormat="false" ht="15" hidden="false" customHeight="true" outlineLevel="0" collapsed="false">
      <c r="A28" s="12" t="s">
        <v>492</v>
      </c>
      <c r="B28" s="12" t="s">
        <v>496</v>
      </c>
      <c r="C28" s="12" t="s">
        <v>497</v>
      </c>
      <c r="D28" s="12" t="s">
        <v>249</v>
      </c>
      <c r="E28" s="12" t="s">
        <v>498</v>
      </c>
      <c r="F28" s="12" t="s">
        <v>70</v>
      </c>
      <c r="G28" s="12"/>
    </row>
    <row r="29" customFormat="false" ht="15" hidden="false" customHeight="true" outlineLevel="0" collapsed="false">
      <c r="A29" s="12" t="s">
        <v>492</v>
      </c>
      <c r="B29" s="12" t="s">
        <v>499</v>
      </c>
      <c r="C29" s="12" t="s">
        <v>500</v>
      </c>
      <c r="D29" s="12" t="s">
        <v>79</v>
      </c>
      <c r="E29" s="12" t="s">
        <v>501</v>
      </c>
      <c r="F29" s="12" t="s">
        <v>70</v>
      </c>
      <c r="G29" s="12"/>
    </row>
    <row r="30" customFormat="false" ht="15" hidden="false" customHeight="true" outlineLevel="0" collapsed="false">
      <c r="A30" s="12" t="s">
        <v>492</v>
      </c>
      <c r="B30" s="12" t="s">
        <v>502</v>
      </c>
      <c r="C30" s="12" t="s">
        <v>503</v>
      </c>
      <c r="D30" s="12" t="s">
        <v>209</v>
      </c>
      <c r="E30" s="12" t="s">
        <v>495</v>
      </c>
      <c r="F30" s="12" t="s">
        <v>70</v>
      </c>
      <c r="G30" s="12"/>
    </row>
    <row r="31" customFormat="false" ht="15" hidden="false" customHeight="true" outlineLevel="0" collapsed="false">
      <c r="A31" s="12" t="s">
        <v>492</v>
      </c>
      <c r="B31" s="12" t="s">
        <v>504</v>
      </c>
      <c r="C31" s="12" t="s">
        <v>505</v>
      </c>
      <c r="D31" s="12" t="s">
        <v>506</v>
      </c>
      <c r="E31" s="12" t="s">
        <v>498</v>
      </c>
      <c r="F31" s="12" t="s">
        <v>70</v>
      </c>
      <c r="G31" s="12"/>
    </row>
    <row r="32" customFormat="false" ht="15" hidden="false" customHeight="true" outlineLevel="0" collapsed="false">
      <c r="A32" s="12" t="s">
        <v>492</v>
      </c>
      <c r="B32" s="12" t="s">
        <v>507</v>
      </c>
      <c r="C32" s="12" t="s">
        <v>508</v>
      </c>
      <c r="D32" s="12" t="s">
        <v>509</v>
      </c>
      <c r="E32" s="12" t="s">
        <v>498</v>
      </c>
      <c r="F32" s="12" t="s">
        <v>70</v>
      </c>
      <c r="G32" s="12"/>
    </row>
    <row r="33" customFormat="false" ht="15" hidden="false" customHeight="true" outlineLevel="0" collapsed="false">
      <c r="A33" s="12" t="s">
        <v>492</v>
      </c>
      <c r="B33" s="12" t="s">
        <v>510</v>
      </c>
      <c r="C33" s="12" t="s">
        <v>511</v>
      </c>
      <c r="D33" s="12" t="s">
        <v>512</v>
      </c>
      <c r="E33" s="12" t="s">
        <v>513</v>
      </c>
      <c r="F33" s="12" t="s">
        <v>70</v>
      </c>
      <c r="G33" s="12"/>
    </row>
  </sheetData>
  <mergeCells count="2">
    <mergeCell ref="A1:G1"/>
    <mergeCell ref="A2:G2"/>
  </mergeCells>
  <conditionalFormatting sqref="F5:F33">
    <cfRule type="expression" priority="2" aboveAverage="0" equalAverage="0" bottom="0" percent="0" rank="0" text="" dxfId="4">
      <formula>F5="Complete"</formula>
    </cfRule>
    <cfRule type="expression" priority="3" aboveAverage="0" equalAverage="0" bottom="0" percent="0" rank="0" text="" dxfId="5">
      <formula>F5="Blocked"</formula>
    </cfRule>
    <cfRule type="expression" priority="4" aboveAverage="0" equalAverage="0" bottom="0" percent="0" rank="0" text="" dxfId="6">
      <formula>F5="In Progress"</formula>
    </cfRule>
  </conditionalFormatting>
  <dataValidations count="1">
    <dataValidation allowBlank="false" errorStyle="stop" operator="between" showDropDown="false" showErrorMessage="false" showInputMessage="false" sqref="F5:F33" type="list">
      <formula1>"Not Started,In Progress,Blocked,Complete,Deferred"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62"/>
    <col collapsed="false" customWidth="true" hidden="false" outlineLevel="0" max="3" min="3" style="1" width="36"/>
    <col collapsed="false" customWidth="true" hidden="false" outlineLevel="0" max="4" min="4" style="1" width="22"/>
    <col collapsed="false" customWidth="true" hidden="false" outlineLevel="0" max="5" min="5" style="1" width="12"/>
    <col collapsed="false" customWidth="true" hidden="false" outlineLevel="0" max="6" min="6" style="1" width="32"/>
    <col collapsed="false" customWidth="true" hidden="false" outlineLevel="0" max="7" min="7" style="1" width="28"/>
    <col collapsed="false" customWidth="true" hidden="false" outlineLevel="0" max="8" min="8" style="1" width="18"/>
    <col collapsed="false" customWidth="true" hidden="false" outlineLevel="0" max="9" min="9" style="1" width="20"/>
    <col collapsed="false" customWidth="true" hidden="false" outlineLevel="0" max="10" min="10" style="1" width="36"/>
  </cols>
  <sheetData>
    <row r="1" customFormat="false" ht="31.5" hidden="false" customHeight="true" outlineLevel="0" collapsed="false">
      <c r="A1" s="2" t="s">
        <v>514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31.5" hidden="false" customHeight="true" outlineLevel="0" collapsed="false">
      <c r="A2" s="3" t="s">
        <v>515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30" hidden="false" customHeight="true" outlineLevel="0" collapsed="false">
      <c r="A4" s="11" t="s">
        <v>54</v>
      </c>
      <c r="B4" s="11" t="s">
        <v>516</v>
      </c>
      <c r="C4" s="11" t="s">
        <v>517</v>
      </c>
      <c r="D4" s="11" t="s">
        <v>518</v>
      </c>
      <c r="E4" s="11" t="s">
        <v>519</v>
      </c>
      <c r="F4" s="11" t="s">
        <v>457</v>
      </c>
      <c r="G4" s="11" t="s">
        <v>520</v>
      </c>
      <c r="H4" s="11" t="s">
        <v>521</v>
      </c>
      <c r="I4" s="11" t="s">
        <v>522</v>
      </c>
      <c r="J4" s="11" t="s">
        <v>523</v>
      </c>
    </row>
    <row r="5" customFormat="false" ht="15" hidden="false" customHeight="true" outlineLevel="0" collapsed="false">
      <c r="A5" s="12" t="s">
        <v>64</v>
      </c>
      <c r="B5" s="12" t="s">
        <v>524</v>
      </c>
      <c r="C5" s="12" t="s">
        <v>525</v>
      </c>
      <c r="D5" s="13" t="s">
        <v>34</v>
      </c>
      <c r="E5" s="12" t="s">
        <v>77</v>
      </c>
      <c r="F5" s="12"/>
      <c r="G5" s="12"/>
      <c r="H5" s="12"/>
      <c r="I5" s="12" t="s">
        <v>526</v>
      </c>
      <c r="J5" s="12"/>
    </row>
    <row r="6" customFormat="false" ht="15" hidden="false" customHeight="true" outlineLevel="0" collapsed="false">
      <c r="A6" s="12" t="s">
        <v>98</v>
      </c>
      <c r="B6" s="12" t="s">
        <v>527</v>
      </c>
      <c r="C6" s="12" t="s">
        <v>528</v>
      </c>
      <c r="D6" s="13" t="s">
        <v>106</v>
      </c>
      <c r="E6" s="12" t="s">
        <v>77</v>
      </c>
      <c r="F6" s="12"/>
      <c r="G6" s="12"/>
      <c r="H6" s="12"/>
      <c r="I6" s="12" t="s">
        <v>526</v>
      </c>
      <c r="J6" s="12"/>
    </row>
    <row r="7" customFormat="false" ht="15" hidden="false" customHeight="true" outlineLevel="0" collapsed="false">
      <c r="A7" s="12" t="s">
        <v>453</v>
      </c>
      <c r="B7" s="12" t="s">
        <v>529</v>
      </c>
      <c r="C7" s="12" t="s">
        <v>530</v>
      </c>
      <c r="D7" s="13" t="s">
        <v>122</v>
      </c>
      <c r="E7" s="12" t="s">
        <v>65</v>
      </c>
      <c r="F7" s="12"/>
      <c r="G7" s="12"/>
      <c r="H7" s="12"/>
      <c r="I7" s="12" t="s">
        <v>526</v>
      </c>
      <c r="J7" s="12"/>
    </row>
    <row r="8" customFormat="false" ht="15" hidden="false" customHeight="true" outlineLevel="0" collapsed="false">
      <c r="A8" s="12" t="s">
        <v>453</v>
      </c>
      <c r="B8" s="12" t="s">
        <v>531</v>
      </c>
      <c r="C8" s="12" t="s">
        <v>532</v>
      </c>
      <c r="D8" s="13" t="s">
        <v>34</v>
      </c>
      <c r="E8" s="12" t="s">
        <v>77</v>
      </c>
      <c r="F8" s="12"/>
      <c r="G8" s="12"/>
      <c r="H8" s="12"/>
      <c r="I8" s="12" t="s">
        <v>526</v>
      </c>
      <c r="J8" s="12"/>
    </row>
    <row r="9" customFormat="false" ht="15" hidden="false" customHeight="true" outlineLevel="0" collapsed="false">
      <c r="A9" s="12" t="s">
        <v>453</v>
      </c>
      <c r="B9" s="12" t="s">
        <v>533</v>
      </c>
      <c r="C9" s="12" t="s">
        <v>534</v>
      </c>
      <c r="D9" s="13" t="s">
        <v>26</v>
      </c>
      <c r="E9" s="12" t="s">
        <v>65</v>
      </c>
      <c r="F9" s="12"/>
      <c r="G9" s="12"/>
      <c r="H9" s="12"/>
      <c r="I9" s="12" t="s">
        <v>526</v>
      </c>
      <c r="J9" s="12"/>
    </row>
    <row r="10" customFormat="false" ht="15" hidden="false" customHeight="true" outlineLevel="0" collapsed="false">
      <c r="A10" s="12" t="s">
        <v>453</v>
      </c>
      <c r="B10" s="12" t="s">
        <v>535</v>
      </c>
      <c r="C10" s="12" t="s">
        <v>536</v>
      </c>
      <c r="D10" s="13" t="s">
        <v>122</v>
      </c>
      <c r="E10" s="12" t="s">
        <v>77</v>
      </c>
      <c r="F10" s="12"/>
      <c r="G10" s="12"/>
      <c r="H10" s="12"/>
      <c r="I10" s="12" t="s">
        <v>526</v>
      </c>
      <c r="J10" s="12"/>
    </row>
    <row r="11" customFormat="false" ht="15" hidden="false" customHeight="true" outlineLevel="0" collapsed="false">
      <c r="A11" s="12" t="s">
        <v>138</v>
      </c>
      <c r="B11" s="12" t="s">
        <v>537</v>
      </c>
      <c r="C11" s="12" t="s">
        <v>538</v>
      </c>
      <c r="D11" s="13" t="s">
        <v>38</v>
      </c>
      <c r="E11" s="12" t="s">
        <v>77</v>
      </c>
      <c r="F11" s="12"/>
      <c r="G11" s="12"/>
      <c r="H11" s="12"/>
      <c r="I11" s="12" t="s">
        <v>526</v>
      </c>
      <c r="J11" s="12"/>
    </row>
    <row r="12" customFormat="false" ht="15" hidden="false" customHeight="true" outlineLevel="0" collapsed="false">
      <c r="A12" s="12" t="s">
        <v>539</v>
      </c>
      <c r="B12" s="12" t="s">
        <v>540</v>
      </c>
      <c r="C12" s="12" t="s">
        <v>541</v>
      </c>
      <c r="D12" s="13" t="s">
        <v>150</v>
      </c>
      <c r="E12" s="12" t="s">
        <v>65</v>
      </c>
      <c r="F12" s="12"/>
      <c r="G12" s="12"/>
      <c r="H12" s="12"/>
      <c r="I12" s="12" t="s">
        <v>526</v>
      </c>
      <c r="J12" s="12"/>
    </row>
    <row r="13" customFormat="false" ht="15" hidden="false" customHeight="true" outlineLevel="0" collapsed="false">
      <c r="A13" s="12" t="s">
        <v>539</v>
      </c>
      <c r="B13" s="12" t="s">
        <v>542</v>
      </c>
      <c r="C13" s="12" t="s">
        <v>543</v>
      </c>
      <c r="D13" s="13" t="s">
        <v>28</v>
      </c>
      <c r="E13" s="12" t="s">
        <v>65</v>
      </c>
      <c r="F13" s="12"/>
      <c r="G13" s="12"/>
      <c r="H13" s="12"/>
      <c r="I13" s="12" t="s">
        <v>526</v>
      </c>
      <c r="J13" s="12"/>
    </row>
    <row r="14" customFormat="false" ht="15" hidden="false" customHeight="true" outlineLevel="0" collapsed="false">
      <c r="A14" s="12" t="s">
        <v>539</v>
      </c>
      <c r="B14" s="12" t="s">
        <v>544</v>
      </c>
      <c r="C14" s="12" t="s">
        <v>545</v>
      </c>
      <c r="D14" s="13" t="s">
        <v>28</v>
      </c>
      <c r="E14" s="12" t="s">
        <v>65</v>
      </c>
      <c r="F14" s="12"/>
      <c r="G14" s="12"/>
      <c r="H14" s="12"/>
      <c r="I14" s="12" t="s">
        <v>526</v>
      </c>
      <c r="J14" s="12"/>
    </row>
    <row r="15" customFormat="false" ht="15" hidden="false" customHeight="true" outlineLevel="0" collapsed="false">
      <c r="A15" s="12" t="s">
        <v>170</v>
      </c>
      <c r="B15" s="12" t="s">
        <v>546</v>
      </c>
      <c r="C15" s="12" t="s">
        <v>547</v>
      </c>
      <c r="D15" s="13" t="s">
        <v>173</v>
      </c>
      <c r="E15" s="12" t="s">
        <v>77</v>
      </c>
      <c r="F15" s="12"/>
      <c r="G15" s="12"/>
      <c r="H15" s="12"/>
      <c r="I15" s="12" t="s">
        <v>526</v>
      </c>
      <c r="J15" s="12"/>
    </row>
    <row r="16" customFormat="false" ht="15" hidden="false" customHeight="true" outlineLevel="0" collapsed="false">
      <c r="A16" s="12" t="s">
        <v>170</v>
      </c>
      <c r="B16" s="12" t="s">
        <v>548</v>
      </c>
      <c r="C16" s="12" t="s">
        <v>549</v>
      </c>
      <c r="D16" s="13" t="s">
        <v>28</v>
      </c>
      <c r="E16" s="12" t="s">
        <v>65</v>
      </c>
      <c r="F16" s="12"/>
      <c r="G16" s="12"/>
      <c r="H16" s="12"/>
      <c r="I16" s="12" t="s">
        <v>526</v>
      </c>
      <c r="J16" s="12"/>
    </row>
    <row r="17" customFormat="false" ht="15" hidden="false" customHeight="true" outlineLevel="0" collapsed="false">
      <c r="A17" s="12" t="s">
        <v>170</v>
      </c>
      <c r="B17" s="12" t="s">
        <v>550</v>
      </c>
      <c r="C17" s="12" t="s">
        <v>551</v>
      </c>
      <c r="D17" s="13" t="s">
        <v>190</v>
      </c>
      <c r="E17" s="12" t="s">
        <v>77</v>
      </c>
      <c r="F17" s="12"/>
      <c r="G17" s="12"/>
      <c r="H17" s="12"/>
      <c r="I17" s="12" t="s">
        <v>526</v>
      </c>
      <c r="J17" s="12"/>
    </row>
    <row r="18" customFormat="false" ht="15" hidden="false" customHeight="true" outlineLevel="0" collapsed="false">
      <c r="A18" s="12" t="s">
        <v>170</v>
      </c>
      <c r="B18" s="12" t="s">
        <v>552</v>
      </c>
      <c r="C18" s="12" t="s">
        <v>553</v>
      </c>
      <c r="D18" s="13" t="s">
        <v>26</v>
      </c>
      <c r="E18" s="12" t="s">
        <v>77</v>
      </c>
      <c r="F18" s="12"/>
      <c r="G18" s="12"/>
      <c r="H18" s="12"/>
      <c r="I18" s="12" t="s">
        <v>526</v>
      </c>
      <c r="J18" s="12"/>
    </row>
    <row r="19" customFormat="false" ht="15" hidden="false" customHeight="true" outlineLevel="0" collapsed="false">
      <c r="A19" s="12" t="s">
        <v>554</v>
      </c>
      <c r="B19" s="12" t="s">
        <v>555</v>
      </c>
      <c r="C19" s="12" t="s">
        <v>556</v>
      </c>
      <c r="D19" s="13" t="s">
        <v>30</v>
      </c>
      <c r="E19" s="12" t="s">
        <v>77</v>
      </c>
      <c r="F19" s="12"/>
      <c r="G19" s="12"/>
      <c r="H19" s="12"/>
      <c r="I19" s="12" t="s">
        <v>526</v>
      </c>
      <c r="J19" s="12"/>
    </row>
    <row r="20" customFormat="false" ht="15" hidden="false" customHeight="true" outlineLevel="0" collapsed="false">
      <c r="A20" s="12" t="s">
        <v>215</v>
      </c>
      <c r="B20" s="12" t="s">
        <v>557</v>
      </c>
      <c r="C20" s="12" t="s">
        <v>558</v>
      </c>
      <c r="D20" s="13" t="s">
        <v>106</v>
      </c>
      <c r="E20" s="12" t="s">
        <v>77</v>
      </c>
      <c r="F20" s="12"/>
      <c r="G20" s="12"/>
      <c r="H20" s="12"/>
      <c r="I20" s="12" t="s">
        <v>526</v>
      </c>
      <c r="J20" s="12"/>
    </row>
    <row r="21" customFormat="false" ht="15" hidden="false" customHeight="true" outlineLevel="0" collapsed="false">
      <c r="A21" s="12" t="s">
        <v>215</v>
      </c>
      <c r="B21" s="12" t="s">
        <v>559</v>
      </c>
      <c r="C21" s="12" t="s">
        <v>560</v>
      </c>
      <c r="D21" s="13" t="s">
        <v>190</v>
      </c>
      <c r="E21" s="12" t="s">
        <v>65</v>
      </c>
      <c r="F21" s="12"/>
      <c r="G21" s="12"/>
      <c r="H21" s="12"/>
      <c r="I21" s="12" t="s">
        <v>526</v>
      </c>
      <c r="J21" s="12"/>
    </row>
    <row r="22" customFormat="false" ht="15" hidden="false" customHeight="true" outlineLevel="0" collapsed="false">
      <c r="A22" s="12" t="s">
        <v>230</v>
      </c>
      <c r="B22" s="12" t="s">
        <v>561</v>
      </c>
      <c r="C22" s="12" t="s">
        <v>562</v>
      </c>
      <c r="D22" s="13" t="s">
        <v>26</v>
      </c>
      <c r="E22" s="12" t="s">
        <v>65</v>
      </c>
      <c r="F22" s="12"/>
      <c r="G22" s="12"/>
      <c r="H22" s="12"/>
      <c r="I22" s="12" t="s">
        <v>526</v>
      </c>
      <c r="J22" s="12"/>
    </row>
    <row r="23" customFormat="false" ht="15" hidden="false" customHeight="true" outlineLevel="0" collapsed="false">
      <c r="A23" s="12" t="s">
        <v>230</v>
      </c>
      <c r="B23" s="12" t="s">
        <v>563</v>
      </c>
      <c r="C23" s="12" t="s">
        <v>564</v>
      </c>
      <c r="D23" s="13" t="s">
        <v>32</v>
      </c>
      <c r="E23" s="12" t="s">
        <v>77</v>
      </c>
      <c r="F23" s="12"/>
      <c r="G23" s="12"/>
      <c r="H23" s="12"/>
      <c r="I23" s="12" t="s">
        <v>526</v>
      </c>
      <c r="J23" s="12"/>
    </row>
    <row r="24" customFormat="false" ht="15" hidden="false" customHeight="true" outlineLevel="0" collapsed="false">
      <c r="A24" s="12" t="s">
        <v>230</v>
      </c>
      <c r="B24" s="12" t="s">
        <v>565</v>
      </c>
      <c r="C24" s="12" t="s">
        <v>566</v>
      </c>
      <c r="D24" s="13" t="s">
        <v>32</v>
      </c>
      <c r="E24" s="12" t="s">
        <v>77</v>
      </c>
      <c r="F24" s="12"/>
      <c r="G24" s="12"/>
      <c r="H24" s="12"/>
      <c r="I24" s="12" t="s">
        <v>526</v>
      </c>
      <c r="J24" s="12"/>
    </row>
    <row r="25" customFormat="false" ht="15" hidden="false" customHeight="true" outlineLevel="0" collapsed="false">
      <c r="A25" s="12" t="s">
        <v>252</v>
      </c>
      <c r="B25" s="12" t="s">
        <v>567</v>
      </c>
      <c r="C25" s="12" t="s">
        <v>568</v>
      </c>
      <c r="D25" s="13" t="s">
        <v>32</v>
      </c>
      <c r="E25" s="12" t="s">
        <v>65</v>
      </c>
      <c r="F25" s="12"/>
      <c r="G25" s="12"/>
      <c r="H25" s="12"/>
      <c r="I25" s="12" t="s">
        <v>526</v>
      </c>
      <c r="J25" s="12"/>
    </row>
    <row r="26" customFormat="false" ht="15" hidden="false" customHeight="true" outlineLevel="0" collapsed="false">
      <c r="A26" s="12" t="s">
        <v>252</v>
      </c>
      <c r="B26" s="12" t="s">
        <v>569</v>
      </c>
      <c r="C26" s="12" t="s">
        <v>570</v>
      </c>
      <c r="D26" s="13" t="s">
        <v>24</v>
      </c>
      <c r="E26" s="12" t="s">
        <v>77</v>
      </c>
      <c r="F26" s="12"/>
      <c r="G26" s="12"/>
      <c r="H26" s="12"/>
      <c r="I26" s="12" t="s">
        <v>526</v>
      </c>
      <c r="J26" s="12"/>
    </row>
    <row r="27" customFormat="false" ht="15" hidden="false" customHeight="true" outlineLevel="0" collapsed="false">
      <c r="A27" s="12" t="s">
        <v>252</v>
      </c>
      <c r="B27" s="12" t="s">
        <v>571</v>
      </c>
      <c r="C27" s="12" t="s">
        <v>572</v>
      </c>
      <c r="D27" s="13" t="s">
        <v>205</v>
      </c>
      <c r="E27" s="12" t="s">
        <v>65</v>
      </c>
      <c r="F27" s="12"/>
      <c r="G27" s="12"/>
      <c r="H27" s="12"/>
      <c r="I27" s="12" t="s">
        <v>526</v>
      </c>
      <c r="J27" s="12"/>
    </row>
    <row r="28" customFormat="false" ht="15" hidden="false" customHeight="true" outlineLevel="0" collapsed="false">
      <c r="A28" s="12" t="s">
        <v>573</v>
      </c>
      <c r="B28" s="12" t="s">
        <v>574</v>
      </c>
      <c r="C28" s="12" t="s">
        <v>575</v>
      </c>
      <c r="D28" s="13" t="s">
        <v>32</v>
      </c>
      <c r="E28" s="12" t="s">
        <v>77</v>
      </c>
      <c r="F28" s="12"/>
      <c r="G28" s="12"/>
      <c r="H28" s="12"/>
      <c r="I28" s="12" t="s">
        <v>526</v>
      </c>
      <c r="J28" s="12"/>
    </row>
    <row r="29" customFormat="false" ht="15" hidden="false" customHeight="true" outlineLevel="0" collapsed="false">
      <c r="A29" s="12" t="s">
        <v>573</v>
      </c>
      <c r="B29" s="12" t="s">
        <v>576</v>
      </c>
      <c r="C29" s="12" t="s">
        <v>577</v>
      </c>
      <c r="D29" s="13" t="s">
        <v>32</v>
      </c>
      <c r="E29" s="12" t="s">
        <v>65</v>
      </c>
      <c r="F29" s="12"/>
      <c r="G29" s="12"/>
      <c r="H29" s="12"/>
      <c r="I29" s="12" t="s">
        <v>526</v>
      </c>
      <c r="J29" s="12"/>
    </row>
    <row r="30" customFormat="false" ht="15" hidden="false" customHeight="true" outlineLevel="0" collapsed="false">
      <c r="A30" s="12" t="s">
        <v>573</v>
      </c>
      <c r="B30" s="12" t="s">
        <v>578</v>
      </c>
      <c r="C30" s="12" t="s">
        <v>579</v>
      </c>
      <c r="D30" s="13" t="s">
        <v>24</v>
      </c>
      <c r="E30" s="12" t="s">
        <v>77</v>
      </c>
      <c r="F30" s="12"/>
      <c r="G30" s="12"/>
      <c r="H30" s="12"/>
      <c r="I30" s="12" t="s">
        <v>526</v>
      </c>
      <c r="J30" s="12"/>
    </row>
    <row r="31" customFormat="false" ht="15" hidden="false" customHeight="true" outlineLevel="0" collapsed="false">
      <c r="A31" s="12" t="s">
        <v>580</v>
      </c>
      <c r="B31" s="12" t="s">
        <v>581</v>
      </c>
      <c r="C31" s="12" t="s">
        <v>582</v>
      </c>
      <c r="D31" s="13" t="s">
        <v>24</v>
      </c>
      <c r="E31" s="12" t="s">
        <v>65</v>
      </c>
      <c r="F31" s="12"/>
      <c r="G31" s="12"/>
      <c r="H31" s="12"/>
      <c r="I31" s="12" t="s">
        <v>526</v>
      </c>
      <c r="J31" s="12"/>
    </row>
    <row r="32" customFormat="false" ht="15" hidden="false" customHeight="true" outlineLevel="0" collapsed="false">
      <c r="A32" s="12" t="s">
        <v>580</v>
      </c>
      <c r="B32" s="12" t="s">
        <v>583</v>
      </c>
      <c r="C32" s="12" t="s">
        <v>584</v>
      </c>
      <c r="D32" s="13" t="s">
        <v>32</v>
      </c>
      <c r="E32" s="12" t="s">
        <v>77</v>
      </c>
      <c r="F32" s="12"/>
      <c r="G32" s="12"/>
      <c r="H32" s="12"/>
      <c r="I32" s="12" t="s">
        <v>526</v>
      </c>
      <c r="J32" s="12"/>
    </row>
    <row r="33" customFormat="false" ht="15" hidden="false" customHeight="true" outlineLevel="0" collapsed="false">
      <c r="A33" s="12" t="s">
        <v>580</v>
      </c>
      <c r="B33" s="12" t="s">
        <v>585</v>
      </c>
      <c r="C33" s="12" t="s">
        <v>586</v>
      </c>
      <c r="D33" s="13" t="s">
        <v>28</v>
      </c>
      <c r="E33" s="12" t="s">
        <v>65</v>
      </c>
      <c r="F33" s="12"/>
      <c r="G33" s="12"/>
      <c r="H33" s="12"/>
      <c r="I33" s="12" t="s">
        <v>526</v>
      </c>
      <c r="J33" s="12"/>
    </row>
    <row r="34" customFormat="false" ht="15" hidden="false" customHeight="true" outlineLevel="0" collapsed="false">
      <c r="A34" s="12" t="s">
        <v>305</v>
      </c>
      <c r="B34" s="12" t="s">
        <v>587</v>
      </c>
      <c r="C34" s="12" t="s">
        <v>588</v>
      </c>
      <c r="D34" s="13" t="s">
        <v>36</v>
      </c>
      <c r="E34" s="12" t="s">
        <v>92</v>
      </c>
      <c r="F34" s="12"/>
      <c r="G34" s="12"/>
      <c r="H34" s="12"/>
      <c r="I34" s="12" t="s">
        <v>526</v>
      </c>
      <c r="J34" s="12"/>
    </row>
    <row r="35" customFormat="false" ht="15" hidden="false" customHeight="true" outlineLevel="0" collapsed="false">
      <c r="A35" s="12" t="s">
        <v>305</v>
      </c>
      <c r="B35" s="12" t="s">
        <v>589</v>
      </c>
      <c r="C35" s="12" t="s">
        <v>590</v>
      </c>
      <c r="D35" s="13" t="s">
        <v>38</v>
      </c>
      <c r="E35" s="12" t="s">
        <v>77</v>
      </c>
      <c r="F35" s="12"/>
      <c r="G35" s="12"/>
      <c r="H35" s="12"/>
      <c r="I35" s="12" t="s">
        <v>526</v>
      </c>
      <c r="J35" s="12"/>
    </row>
    <row r="36" customFormat="false" ht="15" hidden="false" customHeight="true" outlineLevel="0" collapsed="false">
      <c r="A36" s="12" t="s">
        <v>591</v>
      </c>
      <c r="B36" s="12" t="s">
        <v>592</v>
      </c>
      <c r="C36" s="12" t="s">
        <v>593</v>
      </c>
      <c r="D36" s="13" t="s">
        <v>32</v>
      </c>
      <c r="E36" s="12" t="s">
        <v>77</v>
      </c>
      <c r="F36" s="12"/>
      <c r="G36" s="12"/>
      <c r="H36" s="12"/>
      <c r="I36" s="12" t="s">
        <v>526</v>
      </c>
      <c r="J36" s="12"/>
    </row>
    <row r="37" customFormat="false" ht="15" hidden="false" customHeight="true" outlineLevel="0" collapsed="false">
      <c r="A37" s="12" t="s">
        <v>591</v>
      </c>
      <c r="B37" s="12" t="s">
        <v>594</v>
      </c>
      <c r="C37" s="12" t="s">
        <v>595</v>
      </c>
      <c r="D37" s="13" t="s">
        <v>34</v>
      </c>
      <c r="E37" s="12" t="s">
        <v>77</v>
      </c>
      <c r="F37" s="12"/>
      <c r="G37" s="12"/>
      <c r="H37" s="12"/>
      <c r="I37" s="12" t="s">
        <v>526</v>
      </c>
      <c r="J37" s="12"/>
    </row>
    <row r="38" customFormat="false" ht="15" hidden="false" customHeight="true" outlineLevel="0" collapsed="false">
      <c r="A38" s="12" t="s">
        <v>413</v>
      </c>
      <c r="B38" s="12" t="s">
        <v>596</v>
      </c>
      <c r="C38" s="12" t="s">
        <v>597</v>
      </c>
      <c r="D38" s="13" t="s">
        <v>190</v>
      </c>
      <c r="E38" s="12" t="s">
        <v>65</v>
      </c>
      <c r="F38" s="12"/>
      <c r="G38" s="12"/>
      <c r="H38" s="12"/>
      <c r="I38" s="12" t="s">
        <v>526</v>
      </c>
      <c r="J38" s="12"/>
    </row>
    <row r="39" customFormat="false" ht="15" hidden="false" customHeight="true" outlineLevel="0" collapsed="false">
      <c r="A39" s="12" t="s">
        <v>413</v>
      </c>
      <c r="B39" s="12" t="s">
        <v>598</v>
      </c>
      <c r="C39" s="12" t="s">
        <v>599</v>
      </c>
      <c r="D39" s="13" t="s">
        <v>190</v>
      </c>
      <c r="E39" s="12" t="s">
        <v>65</v>
      </c>
      <c r="F39" s="12"/>
      <c r="G39" s="12"/>
      <c r="H39" s="12"/>
      <c r="I39" s="12" t="s">
        <v>526</v>
      </c>
      <c r="J39" s="12"/>
    </row>
    <row r="40" customFormat="false" ht="15" hidden="false" customHeight="true" outlineLevel="0" collapsed="false">
      <c r="A40" s="12" t="s">
        <v>413</v>
      </c>
      <c r="B40" s="12" t="s">
        <v>600</v>
      </c>
      <c r="C40" s="12" t="s">
        <v>601</v>
      </c>
      <c r="D40" s="13" t="s">
        <v>190</v>
      </c>
      <c r="E40" s="12" t="s">
        <v>65</v>
      </c>
      <c r="F40" s="12"/>
      <c r="G40" s="12"/>
      <c r="H40" s="12"/>
      <c r="I40" s="12" t="s">
        <v>526</v>
      </c>
      <c r="J40" s="12"/>
    </row>
    <row r="41" customFormat="false" ht="15" hidden="false" customHeight="true" outlineLevel="0" collapsed="false">
      <c r="A41" s="12" t="s">
        <v>602</v>
      </c>
      <c r="B41" s="12" t="s">
        <v>603</v>
      </c>
      <c r="C41" s="12" t="s">
        <v>604</v>
      </c>
      <c r="D41" s="13" t="s">
        <v>28</v>
      </c>
      <c r="E41" s="12" t="s">
        <v>65</v>
      </c>
      <c r="F41" s="12"/>
      <c r="G41" s="12"/>
      <c r="H41" s="12"/>
      <c r="I41" s="12" t="s">
        <v>526</v>
      </c>
      <c r="J41" s="12"/>
    </row>
    <row r="42" customFormat="false" ht="15" hidden="false" customHeight="true" outlineLevel="0" collapsed="false">
      <c r="A42" s="12" t="s">
        <v>602</v>
      </c>
      <c r="B42" s="12" t="s">
        <v>605</v>
      </c>
      <c r="C42" s="12" t="s">
        <v>606</v>
      </c>
      <c r="D42" s="13" t="s">
        <v>28</v>
      </c>
      <c r="E42" s="12" t="s">
        <v>77</v>
      </c>
      <c r="F42" s="12"/>
      <c r="G42" s="12"/>
      <c r="H42" s="12"/>
      <c r="I42" s="12" t="s">
        <v>526</v>
      </c>
      <c r="J42" s="12"/>
    </row>
    <row r="43" customFormat="false" ht="15" hidden="false" customHeight="true" outlineLevel="0" collapsed="false">
      <c r="A43" s="12" t="s">
        <v>602</v>
      </c>
      <c r="B43" s="12" t="s">
        <v>607</v>
      </c>
      <c r="C43" s="12" t="s">
        <v>608</v>
      </c>
      <c r="D43" s="13" t="s">
        <v>28</v>
      </c>
      <c r="E43" s="12" t="s">
        <v>77</v>
      </c>
      <c r="F43" s="12"/>
      <c r="G43" s="12"/>
      <c r="H43" s="12"/>
      <c r="I43" s="12" t="s">
        <v>526</v>
      </c>
      <c r="J43" s="12"/>
    </row>
    <row r="44" customFormat="false" ht="15" hidden="false" customHeight="true" outlineLevel="0" collapsed="false">
      <c r="A44" s="12" t="s">
        <v>602</v>
      </c>
      <c r="B44" s="12" t="s">
        <v>609</v>
      </c>
      <c r="C44" s="12" t="s">
        <v>610</v>
      </c>
      <c r="D44" s="13" t="s">
        <v>28</v>
      </c>
      <c r="E44" s="12" t="s">
        <v>65</v>
      </c>
      <c r="F44" s="12"/>
      <c r="G44" s="12"/>
      <c r="H44" s="12"/>
      <c r="I44" s="12" t="s">
        <v>526</v>
      </c>
      <c r="J44" s="12"/>
    </row>
  </sheetData>
  <mergeCells count="2">
    <mergeCell ref="A1:J1"/>
    <mergeCell ref="A2:J2"/>
  </mergeCells>
  <dataValidations count="1">
    <dataValidation allowBlank="false" errorStyle="stop" operator="between" showDropDown="false" showErrorMessage="false" showInputMessage="false" sqref="I5:I44" type="list">
      <formula1>"Pending,Accept,Accept with Conditions,Reject,Not Applicable"</formula1>
      <formula2>0</formula2>
    </dataValidation>
  </dataValidations>
  <hyperlinks>
    <hyperlink ref="D5" r:id="rId1" display="ISO 42001"/>
    <hyperlink ref="D6" r:id="rId2" display="OWASP AIBOM"/>
    <hyperlink ref="D7" r:id="rId3" display="CISA AI Data"/>
    <hyperlink ref="D8" r:id="rId4" display="ISO 42001"/>
    <hyperlink ref="D9" r:id="rId5" display="OWASP LLM 2026"/>
    <hyperlink ref="D10" r:id="rId6" display="CISA AI Data"/>
    <hyperlink ref="D11" r:id="rId7" display="EU AI Act"/>
    <hyperlink ref="D12" r:id="rId8" display="NIST Zero Trust"/>
    <hyperlink ref="D13" r:id="rId9" display="OWASP Agentic"/>
    <hyperlink ref="D14" r:id="rId10" display="OWASP Agentic"/>
    <hyperlink ref="D15" r:id="rId11" display="Google SAIF"/>
    <hyperlink ref="D16" r:id="rId12" display="OWASP Agentic"/>
    <hyperlink ref="D17" r:id="rId13" display="OWASP MCP"/>
    <hyperlink ref="D18" r:id="rId14" display="OWASP LLM 2026"/>
    <hyperlink ref="D19" r:id="rId15" display="NIST SSDF AI"/>
    <hyperlink ref="D20" r:id="rId16" display="OWASP AIBOM"/>
    <hyperlink ref="D21" r:id="rId17" display="OWASP MCP"/>
    <hyperlink ref="D22" r:id="rId18" display="OWASP LLM 2026"/>
    <hyperlink ref="D23" r:id="rId19" display="NCSC Secure AI"/>
    <hyperlink ref="D24" r:id="rId20" display="NCSC Secure AI"/>
    <hyperlink ref="D25" r:id="rId21" display="NCSC Secure AI"/>
    <hyperlink ref="D26" r:id="rId22" display="NIST CSF 2.0"/>
    <hyperlink ref="D27" r:id="rId23" display="MITRE ATLAS"/>
    <hyperlink ref="D28" r:id="rId24" display="NCSC Secure AI"/>
    <hyperlink ref="D29" r:id="rId25" display="NCSC Secure AI"/>
    <hyperlink ref="D30" r:id="rId26" display="NIST CSF 2.0"/>
    <hyperlink ref="D31" r:id="rId27" display="NIST CSF 2.0"/>
    <hyperlink ref="D32" r:id="rId28" display="NCSC Secure AI"/>
    <hyperlink ref="D33" r:id="rId29" display="OWASP Agentic"/>
    <hyperlink ref="D34" r:id="rId30" display="CSA AICM"/>
    <hyperlink ref="D35" r:id="rId31" display="EU AI Act"/>
    <hyperlink ref="D36" r:id="rId32" display="NCSC Secure AI"/>
    <hyperlink ref="D37" r:id="rId33" display="ISO 42001"/>
    <hyperlink ref="D38" r:id="rId34" display="OWASP MCP"/>
    <hyperlink ref="D39" r:id="rId35" display="OWASP MCP"/>
    <hyperlink ref="D40" r:id="rId36" display="OWASP MCP"/>
    <hyperlink ref="D41" r:id="rId37" display="OWASP Agentic"/>
    <hyperlink ref="D42" r:id="rId38" display="OWASP Agentic"/>
    <hyperlink ref="D43" r:id="rId39" display="OWASP Agentic"/>
    <hyperlink ref="D44" r:id="rId40" display="OWASP Agentic"/>
  </hyperlink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4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54"/>
    <col collapsed="false" customWidth="true" hidden="false" outlineLevel="0" max="3" min="3" style="1" width="22"/>
    <col collapsed="false" customWidth="true" hidden="false" outlineLevel="0" max="4" min="4" style="1" width="14"/>
    <col collapsed="false" customWidth="true" hidden="false" outlineLevel="0" max="5" min="5" style="1" width="22"/>
    <col collapsed="false" customWidth="true" hidden="false" outlineLevel="0" max="6" min="6" style="1" width="18"/>
    <col collapsed="false" customWidth="true" hidden="false" outlineLevel="0" max="7" min="7" style="1" width="14"/>
  </cols>
  <sheetData>
    <row r="1" customFormat="false" ht="31.5" hidden="false" customHeight="true" outlineLevel="0" collapsed="false">
      <c r="A1" s="2" t="s">
        <v>611</v>
      </c>
      <c r="B1" s="2"/>
      <c r="C1" s="2"/>
      <c r="D1" s="2"/>
      <c r="E1" s="2"/>
      <c r="F1" s="2"/>
      <c r="G1" s="2"/>
    </row>
    <row r="2" customFormat="false" ht="31.5" hidden="false" customHeight="true" outlineLevel="0" collapsed="false">
      <c r="A2" s="3" t="s">
        <v>612</v>
      </c>
      <c r="B2" s="3"/>
      <c r="C2" s="3"/>
      <c r="D2" s="3"/>
      <c r="E2" s="3"/>
      <c r="F2" s="3"/>
      <c r="G2" s="3"/>
    </row>
    <row r="4" customFormat="false" ht="30" hidden="false" customHeight="true" outlineLevel="0" collapsed="false">
      <c r="A4" s="11" t="s">
        <v>613</v>
      </c>
      <c r="B4" s="11" t="s">
        <v>614</v>
      </c>
      <c r="C4" s="11" t="s">
        <v>615</v>
      </c>
      <c r="D4" s="11" t="s">
        <v>616</v>
      </c>
      <c r="E4" s="11" t="s">
        <v>337</v>
      </c>
      <c r="F4" s="11" t="s">
        <v>617</v>
      </c>
      <c r="G4" s="11" t="s">
        <v>618</v>
      </c>
    </row>
    <row r="5" customFormat="false" ht="15" hidden="false" customHeight="true" outlineLevel="0" collapsed="false">
      <c r="A5" s="12" t="s">
        <v>619</v>
      </c>
      <c r="B5" s="12" t="s">
        <v>620</v>
      </c>
      <c r="C5" s="12" t="s">
        <v>621</v>
      </c>
      <c r="D5" s="12" t="s">
        <v>622</v>
      </c>
      <c r="E5" s="12" t="s">
        <v>79</v>
      </c>
      <c r="F5" s="12"/>
      <c r="G5" s="12"/>
    </row>
    <row r="6" customFormat="false" ht="15" hidden="false" customHeight="true" outlineLevel="0" collapsed="false">
      <c r="A6" s="12" t="s">
        <v>623</v>
      </c>
      <c r="B6" s="12" t="s">
        <v>624</v>
      </c>
      <c r="C6" s="12" t="s">
        <v>625</v>
      </c>
      <c r="D6" s="12" t="s">
        <v>622</v>
      </c>
      <c r="E6" s="12" t="s">
        <v>83</v>
      </c>
      <c r="F6" s="12"/>
      <c r="G6" s="12"/>
    </row>
    <row r="7" customFormat="false" ht="15" hidden="false" customHeight="true" outlineLevel="0" collapsed="false">
      <c r="A7" s="12" t="s">
        <v>3</v>
      </c>
      <c r="B7" s="12" t="s">
        <v>626</v>
      </c>
      <c r="C7" s="12" t="s">
        <v>627</v>
      </c>
      <c r="D7" s="12" t="s">
        <v>622</v>
      </c>
      <c r="E7" s="12" t="s">
        <v>67</v>
      </c>
      <c r="F7" s="16" t="n">
        <f aca="false">IFERROR(COUNTIF(ControlCatalog[Status],"Implemented")/COUNTA(ControlCatalog[Control ID]),0)</f>
        <v>0</v>
      </c>
      <c r="G7" s="12"/>
    </row>
    <row r="8" customFormat="false" ht="15" hidden="false" customHeight="true" outlineLevel="0" collapsed="false">
      <c r="A8" s="12" t="s">
        <v>628</v>
      </c>
      <c r="B8" s="12" t="s">
        <v>629</v>
      </c>
      <c r="C8" s="12" t="s">
        <v>630</v>
      </c>
      <c r="D8" s="12" t="s">
        <v>631</v>
      </c>
      <c r="E8" s="12" t="s">
        <v>73</v>
      </c>
      <c r="F8" s="12" t="n">
        <f aca="false">COUNTIF(RiskRegister[Priority],"Critical")</f>
        <v>3</v>
      </c>
      <c r="G8" s="12"/>
    </row>
    <row r="9" customFormat="false" ht="15" hidden="false" customHeight="true" outlineLevel="0" collapsed="false">
      <c r="A9" s="12" t="s">
        <v>632</v>
      </c>
      <c r="B9" s="12" t="s">
        <v>633</v>
      </c>
      <c r="C9" s="12" t="s">
        <v>625</v>
      </c>
      <c r="D9" s="12" t="s">
        <v>622</v>
      </c>
      <c r="E9" s="12" t="s">
        <v>148</v>
      </c>
      <c r="F9" s="12"/>
      <c r="G9" s="12"/>
    </row>
    <row r="10" customFormat="false" ht="15" hidden="false" customHeight="true" outlineLevel="0" collapsed="false">
      <c r="A10" s="12" t="s">
        <v>634</v>
      </c>
      <c r="B10" s="12" t="s">
        <v>635</v>
      </c>
      <c r="C10" s="12" t="s">
        <v>625</v>
      </c>
      <c r="D10" s="12" t="s">
        <v>622</v>
      </c>
      <c r="E10" s="12" t="s">
        <v>148</v>
      </c>
      <c r="F10" s="12"/>
      <c r="G10" s="12"/>
    </row>
    <row r="11" customFormat="false" ht="15" hidden="false" customHeight="true" outlineLevel="0" collapsed="false">
      <c r="A11" s="12" t="s">
        <v>636</v>
      </c>
      <c r="B11" s="12" t="s">
        <v>637</v>
      </c>
      <c r="C11" s="12" t="s">
        <v>625</v>
      </c>
      <c r="D11" s="12" t="s">
        <v>638</v>
      </c>
      <c r="E11" s="12" t="s">
        <v>639</v>
      </c>
      <c r="F11" s="12"/>
      <c r="G11" s="12"/>
    </row>
    <row r="12" customFormat="false" ht="15" hidden="false" customHeight="true" outlineLevel="0" collapsed="false">
      <c r="A12" s="12" t="s">
        <v>640</v>
      </c>
      <c r="B12" s="12" t="s">
        <v>641</v>
      </c>
      <c r="C12" s="12" t="s">
        <v>621</v>
      </c>
      <c r="D12" s="12" t="s">
        <v>622</v>
      </c>
      <c r="E12" s="12" t="s">
        <v>188</v>
      </c>
      <c r="F12" s="12"/>
      <c r="G12" s="12"/>
    </row>
    <row r="13" customFormat="false" ht="15" hidden="false" customHeight="true" outlineLevel="0" collapsed="false">
      <c r="A13" s="12" t="s">
        <v>642</v>
      </c>
      <c r="B13" s="12" t="s">
        <v>643</v>
      </c>
      <c r="C13" s="12" t="s">
        <v>644</v>
      </c>
      <c r="D13" s="12" t="s">
        <v>622</v>
      </c>
      <c r="E13" s="12" t="s">
        <v>220</v>
      </c>
      <c r="F13" s="12"/>
      <c r="G13" s="12"/>
    </row>
    <row r="14" customFormat="false" ht="15" hidden="false" customHeight="true" outlineLevel="0" collapsed="false">
      <c r="A14" s="12" t="s">
        <v>645</v>
      </c>
      <c r="B14" s="12" t="s">
        <v>646</v>
      </c>
      <c r="C14" s="12" t="s">
        <v>647</v>
      </c>
      <c r="D14" s="12" t="s">
        <v>648</v>
      </c>
      <c r="E14" s="12" t="s">
        <v>232</v>
      </c>
      <c r="F14" s="12"/>
      <c r="G14" s="12"/>
    </row>
    <row r="15" customFormat="false" ht="15" hidden="false" customHeight="true" outlineLevel="0" collapsed="false">
      <c r="A15" s="12" t="s">
        <v>649</v>
      </c>
      <c r="B15" s="12" t="s">
        <v>650</v>
      </c>
      <c r="C15" s="12" t="s">
        <v>651</v>
      </c>
      <c r="D15" s="12" t="s">
        <v>622</v>
      </c>
      <c r="E15" s="12" t="s">
        <v>157</v>
      </c>
      <c r="F15" s="12"/>
      <c r="G15" s="12"/>
    </row>
    <row r="16" customFormat="false" ht="15" hidden="false" customHeight="true" outlineLevel="0" collapsed="false">
      <c r="A16" s="12" t="s">
        <v>652</v>
      </c>
      <c r="B16" s="12" t="s">
        <v>653</v>
      </c>
      <c r="C16" s="12" t="s">
        <v>625</v>
      </c>
      <c r="D16" s="12" t="s">
        <v>631</v>
      </c>
      <c r="E16" s="12" t="s">
        <v>180</v>
      </c>
      <c r="F16" s="12"/>
      <c r="G16" s="12"/>
    </row>
    <row r="17" customFormat="false" ht="15" hidden="false" customHeight="true" outlineLevel="0" collapsed="false">
      <c r="A17" s="12" t="s">
        <v>654</v>
      </c>
      <c r="B17" s="12" t="s">
        <v>655</v>
      </c>
      <c r="C17" s="12" t="s">
        <v>656</v>
      </c>
      <c r="D17" s="12" t="s">
        <v>638</v>
      </c>
      <c r="E17" s="12" t="s">
        <v>401</v>
      </c>
      <c r="F17" s="12"/>
      <c r="G17" s="12"/>
    </row>
    <row r="18" customFormat="false" ht="15" hidden="false" customHeight="true" outlineLevel="0" collapsed="false">
      <c r="A18" s="12" t="s">
        <v>657</v>
      </c>
      <c r="B18" s="12" t="s">
        <v>658</v>
      </c>
      <c r="C18" s="12" t="s">
        <v>659</v>
      </c>
      <c r="D18" s="12" t="s">
        <v>622</v>
      </c>
      <c r="E18" s="12" t="s">
        <v>258</v>
      </c>
      <c r="F18" s="12"/>
      <c r="G18" s="12"/>
    </row>
    <row r="19" customFormat="false" ht="15" hidden="false" customHeight="true" outlineLevel="0" collapsed="false">
      <c r="A19" s="12" t="s">
        <v>660</v>
      </c>
      <c r="B19" s="12" t="s">
        <v>661</v>
      </c>
      <c r="C19" s="12" t="s">
        <v>662</v>
      </c>
      <c r="D19" s="12" t="s">
        <v>622</v>
      </c>
      <c r="E19" s="12" t="s">
        <v>663</v>
      </c>
      <c r="F19" s="12"/>
      <c r="G19" s="12"/>
    </row>
    <row r="20" customFormat="false" ht="15" hidden="false" customHeight="true" outlineLevel="0" collapsed="false">
      <c r="A20" s="12" t="s">
        <v>664</v>
      </c>
      <c r="B20" s="12" t="s">
        <v>665</v>
      </c>
      <c r="C20" s="12" t="s">
        <v>625</v>
      </c>
      <c r="D20" s="12" t="s">
        <v>638</v>
      </c>
      <c r="E20" s="12" t="s">
        <v>290</v>
      </c>
      <c r="F20" s="12"/>
      <c r="G20" s="12"/>
    </row>
    <row r="21" customFormat="false" ht="15" hidden="false" customHeight="true" outlineLevel="0" collapsed="false">
      <c r="A21" s="12" t="s">
        <v>666</v>
      </c>
      <c r="B21" s="12" t="s">
        <v>667</v>
      </c>
      <c r="C21" s="12" t="s">
        <v>630</v>
      </c>
      <c r="D21" s="12" t="s">
        <v>631</v>
      </c>
      <c r="E21" s="12" t="s">
        <v>114</v>
      </c>
      <c r="F21" s="12"/>
      <c r="G21" s="12"/>
    </row>
    <row r="22" customFormat="false" ht="15" hidden="false" customHeight="true" outlineLevel="0" collapsed="false">
      <c r="A22" s="12" t="s">
        <v>668</v>
      </c>
      <c r="B22" s="12" t="s">
        <v>669</v>
      </c>
      <c r="C22" s="12" t="s">
        <v>621</v>
      </c>
      <c r="D22" s="12" t="s">
        <v>638</v>
      </c>
      <c r="E22" s="12" t="s">
        <v>94</v>
      </c>
      <c r="F22" s="12"/>
      <c r="G22" s="12"/>
    </row>
    <row r="23" customFormat="false" ht="15" hidden="false" customHeight="true" outlineLevel="0" collapsed="false">
      <c r="A23" s="12" t="s">
        <v>5</v>
      </c>
      <c r="B23" s="12" t="s">
        <v>670</v>
      </c>
      <c r="C23" s="12" t="s">
        <v>671</v>
      </c>
      <c r="D23" s="12" t="s">
        <v>672</v>
      </c>
      <c r="E23" s="12" t="s">
        <v>673</v>
      </c>
      <c r="F23" s="16" t="n">
        <f aca="false">IFERROR(COUNTIF(Roadmap[Status],"Complete")/COUNTA(Roadmap[Workstream]),0)</f>
        <v>0</v>
      </c>
      <c r="G23" s="12"/>
    </row>
  </sheetData>
  <mergeCells count="2">
    <mergeCell ref="A1:G1"/>
    <mergeCell ref="A2:G2"/>
  </mergeCells>
  <dataValidations count="1">
    <dataValidation allowBlank="false" errorStyle="stop" operator="between" showDropDown="false" showErrorMessage="false" showInputMessage="false" sqref="G5:G23" type="list">
      <formula1>"Green,Amber,Red,Not Rated"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2026-10-04T09:42:32Z</dcterms:created>
  <dc:creator>Uvik Software</dc:creator>
  <dc:description/>
  <dc:language>en-US</dc:language>
  <cp:lastModifiedBy/>
  <dcterms:modified xsi:type="dcterms:W3CDTF">2026-10-04T10:20:03Z</dcterms:modified>
  <cp:revision>0</cp:revision>
  <dc:subject/>
  <dc:title>Enterprise AI Security Implementation Workbook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